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РОЕКТЫ-2022" sheetId="6" r:id="rId1"/>
  </sheets>
  <definedNames>
    <definedName name="_xlnm._FilterDatabase" localSheetId="0" hidden="1">'ПРОЕКТЫ-2022'!$A$6:$R$121</definedName>
    <definedName name="_xlnm.Print_Area" localSheetId="0">'ПРОЕКТЫ-2022'!$A$1:$H$121</definedName>
  </definedNames>
  <calcPr calcId="152511"/>
</workbook>
</file>

<file path=xl/calcChain.xml><?xml version="1.0" encoding="utf-8"?>
<calcChain xmlns="http://schemas.openxmlformats.org/spreadsheetml/2006/main">
  <c r="D120" i="6" l="1"/>
  <c r="D119" i="6"/>
  <c r="D118" i="6"/>
  <c r="D117" i="6"/>
  <c r="D116" i="6"/>
  <c r="D115" i="6"/>
  <c r="D114" i="6"/>
  <c r="D112" i="6"/>
  <c r="D111" i="6"/>
  <c r="D110" i="6"/>
  <c r="D106" i="6"/>
  <c r="D105" i="6"/>
  <c r="D104" i="6"/>
  <c r="D103" i="6"/>
  <c r="D107" i="6"/>
  <c r="D108" i="6"/>
  <c r="D101" i="6"/>
  <c r="D100" i="6"/>
  <c r="D99" i="6"/>
  <c r="D98" i="6"/>
  <c r="D96" i="6"/>
  <c r="D93" i="6"/>
  <c r="D92" i="6"/>
  <c r="D91" i="6"/>
  <c r="D90" i="6"/>
  <c r="D89" i="6"/>
  <c r="D79" i="6"/>
  <c r="D80" i="6"/>
  <c r="D81" i="6"/>
  <c r="D78" i="6"/>
  <c r="D76" i="6"/>
  <c r="D73" i="6"/>
  <c r="D72" i="6"/>
  <c r="D71" i="6"/>
  <c r="D70" i="6"/>
  <c r="D69" i="6"/>
  <c r="D68" i="6"/>
  <c r="D66" i="6"/>
  <c r="D64" i="6"/>
  <c r="D62" i="6"/>
  <c r="D61" i="6"/>
  <c r="D60" i="6"/>
  <c r="D53" i="6"/>
  <c r="D52" i="6"/>
  <c r="D51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7" i="6"/>
  <c r="D28" i="6"/>
  <c r="D24" i="6"/>
  <c r="D25" i="6"/>
  <c r="D26" i="6"/>
  <c r="D21" i="6"/>
  <c r="D22" i="6"/>
  <c r="D23" i="6"/>
  <c r="D20" i="6"/>
  <c r="D19" i="6"/>
  <c r="D18" i="6"/>
  <c r="D17" i="6"/>
  <c r="D16" i="6"/>
  <c r="D7" i="6"/>
  <c r="D8" i="6"/>
  <c r="H54" i="6"/>
  <c r="F54" i="6"/>
  <c r="E54" i="6"/>
  <c r="B121" i="6" l="1"/>
  <c r="H11" i="6" l="1"/>
  <c r="H113" i="6"/>
  <c r="H109" i="6"/>
  <c r="H102" i="6"/>
  <c r="H97" i="6"/>
  <c r="H94" i="6"/>
  <c r="H87" i="6"/>
  <c r="H82" i="6"/>
  <c r="H77" i="6"/>
  <c r="H74" i="6"/>
  <c r="H65" i="6"/>
  <c r="H63" i="6"/>
  <c r="H59" i="6"/>
  <c r="H50" i="6"/>
  <c r="H6" i="6"/>
  <c r="G113" i="6"/>
  <c r="F113" i="6"/>
  <c r="E113" i="6"/>
  <c r="D113" i="6"/>
  <c r="G109" i="6"/>
  <c r="F109" i="6"/>
  <c r="E109" i="6"/>
  <c r="D109" i="6"/>
  <c r="G102" i="6"/>
  <c r="F102" i="6"/>
  <c r="E102" i="6"/>
  <c r="D102" i="6"/>
  <c r="G97" i="6"/>
  <c r="F97" i="6"/>
  <c r="E97" i="6"/>
  <c r="D97" i="6"/>
  <c r="D95" i="6"/>
  <c r="G94" i="6"/>
  <c r="F94" i="6"/>
  <c r="E94" i="6"/>
  <c r="D88" i="6"/>
  <c r="D87" i="6" s="1"/>
  <c r="G87" i="6"/>
  <c r="F87" i="6"/>
  <c r="E87" i="6"/>
  <c r="D86" i="6"/>
  <c r="D85" i="6"/>
  <c r="D84" i="6"/>
  <c r="D83" i="6"/>
  <c r="G82" i="6"/>
  <c r="F82" i="6"/>
  <c r="E82" i="6"/>
  <c r="G77" i="6"/>
  <c r="F77" i="6"/>
  <c r="E77" i="6"/>
  <c r="D75" i="6"/>
  <c r="D74" i="6" s="1"/>
  <c r="G74" i="6"/>
  <c r="F74" i="6"/>
  <c r="E74" i="6"/>
  <c r="D67" i="6"/>
  <c r="G65" i="6"/>
  <c r="F65" i="6"/>
  <c r="E65" i="6"/>
  <c r="G63" i="6"/>
  <c r="F63" i="6"/>
  <c r="E63" i="6"/>
  <c r="G59" i="6"/>
  <c r="F59" i="6"/>
  <c r="E59" i="6"/>
  <c r="D58" i="6"/>
  <c r="D57" i="6"/>
  <c r="D56" i="6"/>
  <c r="D55" i="6"/>
  <c r="G54" i="6"/>
  <c r="D54" i="6" s="1"/>
  <c r="G50" i="6"/>
  <c r="F50" i="6"/>
  <c r="E50" i="6"/>
  <c r="D50" i="6"/>
  <c r="D15" i="6"/>
  <c r="D14" i="6"/>
  <c r="D13" i="6"/>
  <c r="D12" i="6"/>
  <c r="G11" i="6"/>
  <c r="F11" i="6"/>
  <c r="E11" i="6"/>
  <c r="D10" i="6"/>
  <c r="D9" i="6"/>
  <c r="G6" i="6"/>
  <c r="F6" i="6"/>
  <c r="E6" i="6"/>
  <c r="D11" i="6" l="1"/>
  <c r="G121" i="6"/>
  <c r="E121" i="6"/>
  <c r="F121" i="6"/>
  <c r="H121" i="6"/>
  <c r="D77" i="6"/>
  <c r="D94" i="6"/>
  <c r="D6" i="6"/>
  <c r="D65" i="6"/>
  <c r="D82" i="6"/>
  <c r="D59" i="6"/>
  <c r="D63" i="6"/>
  <c r="D121" i="6" l="1"/>
</calcChain>
</file>

<file path=xl/sharedStrings.xml><?xml version="1.0" encoding="utf-8"?>
<sst xmlns="http://schemas.openxmlformats.org/spreadsheetml/2006/main" count="225" uniqueCount="134">
  <si>
    <t>Название проекта</t>
  </si>
  <si>
    <t>Полная стоимость проекта, руб.</t>
  </si>
  <si>
    <t>Распределение по источникам, руб.</t>
  </si>
  <si>
    <t>средства бюджета  поселения</t>
  </si>
  <si>
    <t>пожертвования физических лиц</t>
  </si>
  <si>
    <t>пожертвования юр. лиц и ИП</t>
  </si>
  <si>
    <t xml:space="preserve">средства областного бюджета  </t>
  </si>
  <si>
    <t>городское поселение "Город Великий Устюг"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</si>
  <si>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</si>
  <si>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</si>
  <si>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</si>
  <si>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Заречное</t>
  </si>
  <si>
    <t>сельское поселение Красавинское</t>
  </si>
  <si>
    <t xml:space="preserve"> сельское поселение Ломоватское</t>
  </si>
  <si>
    <t>сельское поселение Марденгское</t>
  </si>
  <si>
    <t>сельское поселение Орловское</t>
  </si>
  <si>
    <t>сельское поселение Самотовинское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</si>
  <si>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</si>
  <si>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</si>
  <si>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</si>
  <si>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</si>
  <si>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ИТОГО</t>
  </si>
  <si>
    <t>Модернизация  системы уличного освещения на улице Железнодорожная пос. Ломоватка сельского поселения Ломоватское</t>
  </si>
  <si>
    <t>Ремонт теплотрассы по ул. Ленина  в пос. Ломоватка сельского поселения Ломоватское</t>
  </si>
  <si>
    <t>Великоустюгский район</t>
  </si>
  <si>
    <t>Благоустройство</t>
  </si>
  <si>
    <t>Кол-во проектов</t>
  </si>
  <si>
    <t>Обустройство детской игровой площадки в д. Ершово</t>
  </si>
  <si>
    <t>Устройство крытых контейнерных площадок с бетонным основанием  в д. Теплогорье.</t>
  </si>
  <si>
    <t>Обустройство контейнерных площадок для накопления твердых коммунальных отходов в населенных пунктах  сельского поселения Красавинское: с. Васильевское, д. Боровинка, д. Березниково, д. Скорняково, д. Клепиково, д. Большое Есиплево, д. Кошово, д. Бушково, д. Полутово</t>
  </si>
  <si>
    <t>сельское поселение Опокское</t>
  </si>
  <si>
    <t>Обустройство спортивной площадки д.Морозовица ул.Набережная</t>
  </si>
  <si>
    <t>Приобретение и установка дополнительного спортивного элемента на детскую игровую площадку д.Барсуково</t>
  </si>
  <si>
    <t>Приобретение и монтаж игровой установки с баскетбольным щитом в п. Энергетик</t>
  </si>
  <si>
    <t>Приобретение контейнеров для ТКО и установка контейнерных площадок в д. Чернево, д. Плёсово сельского поселения Орловское</t>
  </si>
  <si>
    <t>Устройство ограждения места массового отдыха в д. Чернево сельского поселения Орловское</t>
  </si>
  <si>
    <t>Обустройство детских игровых площадок в мкр-не Лесном и на ул. Сухонской п. Новатор</t>
  </si>
  <si>
    <t>Массовый отдых</t>
  </si>
  <si>
    <t>Наружные сети водопровода и канализации к жилому дому по адресу: г. Великий Устюг, ул. Садовая, д. 5 (наружный ввод)</t>
  </si>
  <si>
    <t>ЖКХ</t>
  </si>
  <si>
    <t>Наружные сети водопровода и канализации к жилому дому по адресу: г. Великий Устюг, ул. Садовая, д. 5 (выпуск канализации)</t>
  </si>
  <si>
    <t>Наружные сети канализации (выпуск) к жилому дому по адресу: г. Великий Устюг, ул. Нахимова, д. 24</t>
  </si>
  <si>
    <t>ТКО</t>
  </si>
  <si>
    <t>Ремонт шахтных колодцев общего пользования в п. Новатор (ул. Кирова) и д. Красавино сельского поселения Самотовинского</t>
  </si>
  <si>
    <t>Наружные сети водопровода к жилому дому № 60 по ул. Советская (ввод водопровода в дом) в п. Новатор сельского поселения Самотовинского</t>
  </si>
  <si>
    <t>Оборудование пешеходного перехода через затон Кузино</t>
  </si>
  <si>
    <t>Ремонт общественного шахтного колодца в п. Кузино</t>
  </si>
  <si>
    <t>Опиловка (ликвидация) ветхих деревьев в целях обеспечения безопасности людей и сохранности жилищного фонда в п. Кузино</t>
  </si>
  <si>
    <t>Приобретение и установка дополнительного спортивного оборудования на детскую игровую площадку д.Щекино</t>
  </si>
  <si>
    <t>Устойство контейнерных площадок в населенных пунктах сельского поселения Трегубовское д.Щекино, д.Старково, д.Верхнее Якутино, д.Пеганово, д.Скородум, д.Михнинская, д.Новоселово</t>
  </si>
  <si>
    <t>Детская игровая площадка д.Каликино</t>
  </si>
  <si>
    <t>Приобретение музыкального, звукового и светового оборудования в МБУК "Морозовский СКО" филиал: "Морозовский Дом культуры" деревня Морозовица ул. Набережная, д.19</t>
  </si>
  <si>
    <t>Приобретение мультимедийного проектора с экраном в МБУК «Орловский Дом культуры»</t>
  </si>
  <si>
    <t>Культура</t>
  </si>
  <si>
    <t>Устройство зимнего аттракциона «Горка» в д. Чернево сельского поселения Орловское</t>
  </si>
  <si>
    <t>Устройство детской игровой площадки в д. Плесо сельского поселения Орловское</t>
  </si>
  <si>
    <t>Приобретение контейнера для сбора и накопления крупногабаритного мусора и установка контейнерной площадки в селе Верхняя Шарденьга сельского поселения Усть-Алексеевское</t>
  </si>
  <si>
    <t>Приобретение контейнеров для сбора и накопления крупногабаритного мусора и установка контейнерной площадки в селе Усть Алексеево сельского поселения Усть-Алексеевское</t>
  </si>
  <si>
    <t>Приобретение дополнительного детского спортивного оборудования для установки на детскую игровую площадку в д. Золотавцево</t>
  </si>
  <si>
    <t>Наружные сети канализации (выпуск) к жилому дому по адресу: г. Великий Устюг, пер. Октябрьский, д. 15</t>
  </si>
  <si>
    <t>Обустройство детской игровой площадки на ул.Красавинская (микрорайон Борки) в г. Великий Устюг</t>
  </si>
  <si>
    <t>Наружная канализация для жилого дома по адресу: г.Великий Устюг, Советский пр. д.94</t>
  </si>
  <si>
    <t>Обустройство тротуара по ул.Кирова (от ул.Красная до ул. Герцена) по нечётной стороне</t>
  </si>
  <si>
    <t>Уборка тополя по адресу: г.Великий Устюг, Дымково, ул. Вторая, д.12</t>
  </si>
  <si>
    <t>Приобретение бункеров-накопителей для крупногабаритных отходов в п.Кузино</t>
  </si>
  <si>
    <t>Приобретение музыкального оборудования для Кичугского клуба - филиала МБУК «Полдарский Дом культуры</t>
  </si>
  <si>
    <t>Приобретение сценических костюмов для творческого коллектива «Вдохновение"</t>
  </si>
  <si>
    <t>Приобретение дополнительного детского игрового оборудования для установки на детскую игровую площадку в д. Сотниково</t>
  </si>
  <si>
    <t>Организация освещения территории д. Бухинино в районе домов 25-27 с использованием энергосберегающих технологий</t>
  </si>
  <si>
    <t>Устройство сценического стационарного комплекса "Ракушка" в д. Теплогорье</t>
  </si>
  <si>
    <t>Приобретение мультимедийного проектора с экраном  в МБУК «Теплогорский Дом культуры».</t>
  </si>
  <si>
    <t>Приобретение рабочей мебели для осуществления культурно-досуговой деятельности в МБУК "Ломоватский СДК"</t>
  </si>
  <si>
    <t>Приобретение рабочей мебели, спортивного инвентаря и приобретение и установка входных дверей для осуществления культурно-досуговой деятельности в МБУК "Юдинский Дом культуры"</t>
  </si>
  <si>
    <t>Приобретение и установка контейнеров для сбора и накопления крупногабаритного мусора в с. Васильевское, д. Скорняково</t>
  </si>
  <si>
    <t xml:space="preserve">Приобретение детского игрового комплекса для установки на детскую игровую площадку в д. Хорхорино </t>
  </si>
  <si>
    <t>Приобретение дополнительного детского игрового комплекса для установки на детскую игровую площадку в д. Будрино</t>
  </si>
  <si>
    <t>Устройство трап-лестницы на ул. Г.Коншина в г.Красавино</t>
  </si>
  <si>
    <t>Ремонт помещения для клубных формирований в д.Лодейка, д.7</t>
  </si>
  <si>
    <t>Обустройство детских площадок в д. Благовещенье, ул. Школьная и ул. Майская</t>
  </si>
  <si>
    <t>Обустойство детской площадки в д. Гузнищево, ул. Сосновая</t>
  </si>
  <si>
    <t>Приобретение дополнительного оборудования для спортивной игровой  площадки в селе Верхняя Шарденьга сельского поселения Усть-Алексеевское</t>
  </si>
  <si>
    <t>Устройство роликовой дорожки в д.Чернево сельского поселения Орловское</t>
  </si>
  <si>
    <t>Спорт</t>
  </si>
  <si>
    <t>Устройство детской площадки на ул. Дачная</t>
  </si>
  <si>
    <t>Приобретение сценических костюмов для творческого коллектива "Гармония"</t>
  </si>
  <si>
    <t>Приобретение музыкального оборудования для МБУК «Полдарский Дом культуры</t>
  </si>
  <si>
    <t>Уборка деревьев (берёз) по адресу: г.Великий Устюг, ул. Угловского, д.111</t>
  </si>
  <si>
    <t>Уборка деревьев (берёз) по адресу: г.Великий Устюг, пер Заводской д.4</t>
  </si>
  <si>
    <t>Уборка берёзы по адресу: г.Великий Устюг, ул. Виноградова 85 а</t>
  </si>
  <si>
    <t>Уборка деревьев, кустов по адресу: г.Великий Устюг, ул. Коореративная д.17</t>
  </si>
  <si>
    <t>Уборка деревьев (черёмух, берёз) по адресу: г.Великий Устюг, ул. Луговая, д.50 (перекрёсток ул. Рабочая)</t>
  </si>
  <si>
    <t>Уборка берёз по адресу: г.Великий Устюг, ул. Вепрёва, д.6</t>
  </si>
  <si>
    <t>Уборка берёзы по адресу: г.Великий Устюг, ул. Васендина, д.42 а</t>
  </si>
  <si>
    <t>Приобретение контейнеров для сбора и накопления крупногабаритного мусора в  Благовещенье, Ишутино, Сывороткино</t>
  </si>
  <si>
    <r>
      <rPr>
        <sz val="14"/>
        <rFont val="Times New Roman"/>
        <family val="1"/>
        <charset val="204"/>
      </rPr>
      <t>ЖКХ</t>
    </r>
    <r>
      <rPr>
        <sz val="14"/>
        <color rgb="FFFF0000"/>
        <rFont val="Times New Roman"/>
        <family val="1"/>
        <charset val="204"/>
      </rPr>
      <t xml:space="preserve"> (район) </t>
    </r>
  </si>
  <si>
    <t>Ремонт колодца в деревне Удачино</t>
  </si>
  <si>
    <t>Приобретение проектора с экраном и рециркуляторов в МБУК "Верхневарженский ДК"</t>
  </si>
  <si>
    <t>Приобретение, устройство тренажеров и устройство ограждения на детской спортивной площадке в д. Мякинницыно</t>
  </si>
  <si>
    <t>Устройство общественного тротуара и лестницей в д. Мякинницыно</t>
  </si>
  <si>
    <t xml:space="preserve">Текущий ремонт помещений здания Полутовоского клуба в сельскои поселении Красавинское </t>
  </si>
  <si>
    <t>Опиловка ветхих деревьев и кустарников с благоустройством территории в с.Васильевское ул. Парковая д.25, ул.Парковая д.27, ул. Парковая д.29, ул.Парковая д.31а, ул.Центральная д. 40, ул.Центральная д.41, ул.Центральная д.43</t>
  </si>
  <si>
    <t xml:space="preserve">Приобретение спортивных костюмов для спортивной команды сельского поселения Красавинское </t>
  </si>
  <si>
    <t>Обустройство пандуса к зданию МБУК "Красавинский ДК" по адресу: Вологодская область, Великоустюгский район, с. Васильевское, ул. Парковая, д.33</t>
  </si>
  <si>
    <t>Благоустройство общественной территории по ул.Советская, п.Новатор</t>
  </si>
  <si>
    <t>Наружные сети водопровода для жилого дома по адресу: г.Великий Устюг, ул.Кооперативная, д. 17</t>
  </si>
  <si>
    <t>Благоустройство детской игровой площадки по адресу: г.Великий Устюг, ул.Водников,д.26</t>
  </si>
  <si>
    <t>Приобретение евроконтейнеров объёмом 1,1 м3 для сбора твёрдых коммунальных отходов</t>
  </si>
  <si>
    <t>Наружные сети канализации для жилого дома по адресу: г.Великий Устюг, ул. Кооперативная, д. 17</t>
  </si>
  <si>
    <t>Изготовление и установка контейнерных площадок и контейнеров объёмом 8м3 для твёрдых коммунальных отходов</t>
  </si>
  <si>
    <t>Обустройство тротуара около домов по адресу: г. Великий Устюг, ул. Гледенская, дд. 8, 12, 16</t>
  </si>
  <si>
    <t>Благоустройство пешеходной зоны (устройство тротуара) около жилого дома № 64 по улице Неводчикова в городе Великий Устюг</t>
  </si>
  <si>
    <t>Обустройство тротуара по ул. Катышево (от ул. Павла Покровского до ул. Копылова) в г.Великий Устюг</t>
  </si>
  <si>
    <t>Обустройство тротуара по ул. Гледенская от ул. Песчаная до д. № 37 в г. Великий Устюг</t>
  </si>
  <si>
    <t>Обустройство тротуара на  ул. Энгельса по нечётной стороне (от ул. Дежнёва до ул. Атласова)  в г. Великий Устюг</t>
  </si>
  <si>
    <t>Обустройство контейнерной площадки по адресу: г. Великий Устюг, ул. Неводчикова д.63</t>
  </si>
  <si>
    <t>Изготовление и установка контейнерной площадки по адресу: г. Великий Устюг, ул. Гледенская д.д.8,12</t>
  </si>
  <si>
    <t>Установка дренажного колодца в черте ГП Город Великий Устюг"</t>
  </si>
  <si>
    <t>Благоустройство территории возле универсальной площадки для игровых видов спорта в "Сквере на Шумилова" г. Великий Устюг</t>
  </si>
  <si>
    <t>Обустройство тротуара по ул.Набережная (от ул.Маяковского до ул.Неводчикова) в г. Великий Устюг</t>
  </si>
  <si>
    <t>Устройство спортивной площадки по адресу: г.Великий Устюг, ул.Неводчикова, д.42</t>
  </si>
  <si>
    <t xml:space="preserve">Наружные сети канализации к жилым домам по адресу: г.Великий Устюг, ул.Водников, дд. 1, 3 </t>
  </si>
  <si>
    <t>Изготовление и установка деревянной качели в д. Большая Синега</t>
  </si>
  <si>
    <t>Благоустройство общественной территории - сквера "Нагорный" в г.Великий Устюг</t>
  </si>
  <si>
    <t>Наружные сети водопровода к жилому дому по адресу: г. Великий Устюг, ул. Пионерская, д.1</t>
  </si>
  <si>
    <t>Благоустройство пешеходной зоны (устройство тротуара) по ул. Сахарова в городе Великий Устюг</t>
  </si>
  <si>
    <t>Связь</t>
  </si>
  <si>
    <t>Строительство сети доступа по технологии PON в деревне Скорняково Великоустюгского района</t>
  </si>
  <si>
    <t>Обустройство контейнерных площадок в п. Сусоловка и в п. Северный сельского поселения Сусоловское</t>
  </si>
  <si>
    <t>Наружные сети канализации (выпуск) к жилому дому по адресу: г. Великий Устюг, ул. Копылова, д. 9</t>
  </si>
  <si>
    <t>Обустройство тротуара на перекрёстке ул. Красная и ул. Красноармейская в г. Великий Устюг</t>
  </si>
  <si>
    <t>Устройство участка ливневой канализации в районе магазина по ул. Гледенская д.75в, г. Великий Устюг</t>
  </si>
  <si>
    <t>Устройство контейнерных площадок в д. Бобровниково, д. Заямжа, д. Уржумово, д. Нокшино, д. Золотавцево и приобретение контейнеров под ТБО</t>
  </si>
  <si>
    <t>Перечень проектов "Народный бюджет" на 2022 год прошедшие конкурскный отбор.</t>
  </si>
  <si>
    <t>Направление реализации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</si>
</sst>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1" applyFont="1" applyFill="1"/>
    <xf numFmtId="1" fontId="4" fillId="3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 wrapText="1"/>
    </xf>
    <xf numFmtId="1" fontId="8" fillId="4" borderId="1" xfId="1" applyNumberFormat="1" applyFont="1" applyFill="1" applyBorder="1" applyAlignment="1">
      <alignment horizontal="center" wrapText="1"/>
    </xf>
    <xf numFmtId="0" fontId="5" fillId="2" borderId="0" xfId="1" applyFont="1" applyFill="1"/>
    <xf numFmtId="4" fontId="6" fillId="0" borderId="1" xfId="1" applyNumberFormat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left" wrapText="1"/>
    </xf>
    <xf numFmtId="4" fontId="8" fillId="4" borderId="1" xfId="1" applyNumberFormat="1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left" wrapText="1"/>
    </xf>
    <xf numFmtId="1" fontId="6" fillId="2" borderId="1" xfId="1" applyNumberFormat="1" applyFont="1" applyFill="1" applyBorder="1" applyAlignment="1">
      <alignment horizontal="center" wrapText="1"/>
    </xf>
    <xf numFmtId="1" fontId="4" fillId="2" borderId="1" xfId="1" applyNumberFormat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left" wrapText="1"/>
    </xf>
    <xf numFmtId="1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0" xfId="1" applyFont="1" applyFill="1" applyAlignment="1">
      <alignment horizontal="center" vertical="center"/>
    </xf>
    <xf numFmtId="0" fontId="5" fillId="4" borderId="0" xfId="1" applyFont="1" applyFill="1"/>
    <xf numFmtId="0" fontId="3" fillId="4" borderId="0" xfId="1" applyFont="1" applyFill="1"/>
    <xf numFmtId="0" fontId="5" fillId="3" borderId="0" xfId="1" applyFont="1" applyFill="1"/>
    <xf numFmtId="0" fontId="3" fillId="3" borderId="0" xfId="1" applyFont="1" applyFill="1"/>
    <xf numFmtId="43" fontId="4" fillId="3" borderId="1" xfId="3" applyFont="1" applyFill="1" applyBorder="1" applyAlignment="1">
      <alignment horizontal="right" wrapText="1"/>
    </xf>
    <xf numFmtId="43" fontId="6" fillId="3" borderId="1" xfId="3" applyFont="1" applyFill="1" applyBorder="1" applyAlignment="1">
      <alignment horizontal="right" wrapText="1"/>
    </xf>
    <xf numFmtId="43" fontId="6" fillId="0" borderId="1" xfId="3" applyFont="1" applyFill="1" applyBorder="1" applyAlignment="1">
      <alignment horizontal="right" wrapText="1"/>
    </xf>
    <xf numFmtId="43" fontId="5" fillId="3" borderId="1" xfId="3" applyFont="1" applyFill="1" applyBorder="1" applyAlignment="1">
      <alignment horizontal="right" wrapText="1"/>
    </xf>
    <xf numFmtId="43" fontId="5" fillId="0" borderId="1" xfId="3" applyFont="1" applyFill="1" applyBorder="1" applyAlignment="1">
      <alignment horizontal="right" wrapText="1"/>
    </xf>
    <xf numFmtId="43" fontId="5" fillId="0" borderId="1" xfId="3" applyFont="1" applyBorder="1" applyAlignment="1">
      <alignment horizontal="right" wrapText="1"/>
    </xf>
    <xf numFmtId="43" fontId="5" fillId="2" borderId="1" xfId="3" applyFont="1" applyFill="1" applyBorder="1" applyAlignment="1">
      <alignment horizontal="right" wrapText="1"/>
    </xf>
    <xf numFmtId="43" fontId="5" fillId="0" borderId="1" xfId="3" applyFont="1" applyBorder="1" applyAlignment="1" applyProtection="1">
      <alignment horizontal="right" wrapText="1"/>
      <protection locked="0"/>
    </xf>
    <xf numFmtId="43" fontId="6" fillId="2" borderId="1" xfId="3" applyFont="1" applyFill="1" applyBorder="1" applyAlignment="1">
      <alignment horizontal="right" wrapText="1"/>
    </xf>
    <xf numFmtId="43" fontId="6" fillId="3" borderId="1" xfId="3" applyFont="1" applyFill="1" applyBorder="1" applyAlignment="1" applyProtection="1">
      <alignment horizontal="right" wrapText="1"/>
      <protection locked="0"/>
    </xf>
    <xf numFmtId="43" fontId="8" fillId="4" borderId="1" xfId="3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 applyProtection="1">
      <alignment horizontal="left" wrapText="1"/>
      <protection locked="0"/>
    </xf>
    <xf numFmtId="2" fontId="5" fillId="0" borderId="1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>
      <alignment horizontal="left"/>
    </xf>
    <xf numFmtId="0" fontId="5" fillId="0" borderId="1" xfId="2" applyFont="1" applyFill="1" applyBorder="1" applyAlignment="1" applyProtection="1">
      <alignment horizontal="left" wrapText="1"/>
      <protection locked="0"/>
    </xf>
    <xf numFmtId="0" fontId="5" fillId="0" borderId="0" xfId="1" applyFont="1" applyFill="1"/>
    <xf numFmtId="0" fontId="7" fillId="2" borderId="0" xfId="1" applyFont="1" applyFill="1"/>
    <xf numFmtId="0" fontId="11" fillId="2" borderId="0" xfId="1" applyFont="1" applyFill="1"/>
    <xf numFmtId="0" fontId="5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09"/>
  <sheetViews>
    <sheetView tabSelected="1" zoomScale="80" zoomScaleNormal="80" zoomScaleSheetLayoutView="70" workbookViewId="0">
      <selection activeCell="P8" sqref="P8"/>
    </sheetView>
  </sheetViews>
  <sheetFormatPr defaultRowHeight="26.25" x14ac:dyDescent="0.4"/>
  <cols>
    <col min="1" max="1" width="17.85546875" style="1" customWidth="1"/>
    <col min="2" max="2" width="9.28515625" style="1" customWidth="1"/>
    <col min="3" max="3" width="59.42578125" style="1" customWidth="1"/>
    <col min="4" max="4" width="23.5703125" style="45" customWidth="1"/>
    <col min="5" max="5" width="21.28515625" style="46" customWidth="1"/>
    <col min="6" max="6" width="22.42578125" style="46" customWidth="1"/>
    <col min="7" max="7" width="16.7109375" style="46" customWidth="1"/>
    <col min="8" max="8" width="24" style="46" customWidth="1"/>
    <col min="9" max="16384" width="9.140625" style="1"/>
  </cols>
  <sheetData>
    <row r="1" spans="1:18" ht="39.75" customHeight="1" x14ac:dyDescent="0.4">
      <c r="A1" s="49" t="s">
        <v>132</v>
      </c>
      <c r="B1" s="49"/>
      <c r="C1" s="49"/>
      <c r="D1" s="49"/>
      <c r="E1" s="49"/>
      <c r="F1" s="49"/>
      <c r="G1" s="49"/>
      <c r="H1" s="49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1.25" customHeight="1" x14ac:dyDescent="0.4">
      <c r="A2" s="42"/>
      <c r="B2" s="42"/>
      <c r="C2" s="42"/>
      <c r="D2" s="18"/>
      <c r="E2" s="18"/>
      <c r="F2" s="18"/>
      <c r="G2" s="18"/>
      <c r="H2" s="18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.75" customHeight="1" x14ac:dyDescent="0.4">
      <c r="A3" s="47" t="s">
        <v>133</v>
      </c>
      <c r="B3" s="47" t="s">
        <v>26</v>
      </c>
      <c r="C3" s="47" t="s">
        <v>0</v>
      </c>
      <c r="D3" s="47" t="s">
        <v>1</v>
      </c>
      <c r="E3" s="47" t="s">
        <v>2</v>
      </c>
      <c r="F3" s="47"/>
      <c r="G3" s="47"/>
      <c r="H3" s="47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7.75" customHeight="1" x14ac:dyDescent="0.4">
      <c r="A4" s="47"/>
      <c r="B4" s="47"/>
      <c r="C4" s="47"/>
      <c r="D4" s="47"/>
      <c r="E4" s="47" t="s">
        <v>3</v>
      </c>
      <c r="F4" s="47" t="s">
        <v>4</v>
      </c>
      <c r="G4" s="47" t="s">
        <v>5</v>
      </c>
      <c r="H4" s="47" t="s">
        <v>6</v>
      </c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68.25" customHeight="1" x14ac:dyDescent="0.4">
      <c r="A5" s="48"/>
      <c r="B5" s="47"/>
      <c r="C5" s="48"/>
      <c r="D5" s="48"/>
      <c r="E5" s="47"/>
      <c r="F5" s="47"/>
      <c r="G5" s="47"/>
      <c r="H5" s="47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22" customFormat="1" x14ac:dyDescent="0.4">
      <c r="A6" s="9"/>
      <c r="B6" s="2">
        <v>4</v>
      </c>
      <c r="C6" s="9" t="s">
        <v>24</v>
      </c>
      <c r="D6" s="23">
        <f>SUM(E6:H6)</f>
        <v>1028048</v>
      </c>
      <c r="E6" s="23">
        <f>SUM(E7:E10)</f>
        <v>199814.44</v>
      </c>
      <c r="F6" s="23">
        <f>SUM(F7:F10)</f>
        <v>75599.98</v>
      </c>
      <c r="G6" s="23">
        <f>SUM(G7:G10)</f>
        <v>32999.980000000003</v>
      </c>
      <c r="H6" s="23">
        <f>SUM(H7:H10)</f>
        <v>719633.6</v>
      </c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4">
      <c r="A7" s="7" t="s">
        <v>94</v>
      </c>
      <c r="B7" s="16">
        <v>1</v>
      </c>
      <c r="C7" s="6" t="s">
        <v>23</v>
      </c>
      <c r="D7" s="24">
        <f t="shared" ref="D7:D10" si="0">SUM(E7:H7)</f>
        <v>599998</v>
      </c>
      <c r="E7" s="25">
        <v>116399.44</v>
      </c>
      <c r="F7" s="25">
        <v>30599.98</v>
      </c>
      <c r="G7" s="25">
        <v>32999.980000000003</v>
      </c>
      <c r="H7" s="25">
        <v>419998.6</v>
      </c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2.5" customHeight="1" x14ac:dyDescent="0.4">
      <c r="A8" s="7" t="s">
        <v>94</v>
      </c>
      <c r="B8" s="16">
        <v>2</v>
      </c>
      <c r="C8" s="6" t="s">
        <v>95</v>
      </c>
      <c r="D8" s="24">
        <f t="shared" si="0"/>
        <v>118050</v>
      </c>
      <c r="E8" s="25">
        <v>29415</v>
      </c>
      <c r="F8" s="25">
        <v>6000</v>
      </c>
      <c r="G8" s="25">
        <v>0</v>
      </c>
      <c r="H8" s="25">
        <v>82635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44" customFormat="1" ht="59.25" customHeight="1" x14ac:dyDescent="0.4">
      <c r="A9" s="7" t="s">
        <v>94</v>
      </c>
      <c r="B9" s="16">
        <v>3</v>
      </c>
      <c r="C9" s="6" t="s">
        <v>44</v>
      </c>
      <c r="D9" s="24">
        <f t="shared" si="0"/>
        <v>160000</v>
      </c>
      <c r="E9" s="25">
        <v>24000</v>
      </c>
      <c r="F9" s="25">
        <v>24000</v>
      </c>
      <c r="G9" s="25">
        <v>0</v>
      </c>
      <c r="H9" s="25">
        <v>112000</v>
      </c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s="44" customFormat="1" ht="57.75" x14ac:dyDescent="0.4">
      <c r="A10" s="7" t="s">
        <v>94</v>
      </c>
      <c r="B10" s="16">
        <v>4</v>
      </c>
      <c r="C10" s="6" t="s">
        <v>43</v>
      </c>
      <c r="D10" s="24">
        <f t="shared" si="0"/>
        <v>150000</v>
      </c>
      <c r="E10" s="25">
        <v>30000</v>
      </c>
      <c r="F10" s="25">
        <v>15000</v>
      </c>
      <c r="G10" s="25">
        <v>0</v>
      </c>
      <c r="H10" s="25">
        <v>105000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22" customFormat="1" ht="39" x14ac:dyDescent="0.4">
      <c r="A11" s="9"/>
      <c r="B11" s="2">
        <v>38</v>
      </c>
      <c r="C11" s="9" t="s">
        <v>7</v>
      </c>
      <c r="D11" s="23">
        <f>SUM(E11:H11)</f>
        <v>21386424</v>
      </c>
      <c r="E11" s="23">
        <f>SUM(E12:E49)</f>
        <v>4393246.84</v>
      </c>
      <c r="F11" s="23">
        <f>SUM(F12:F49)</f>
        <v>1935251.12</v>
      </c>
      <c r="G11" s="23">
        <f>SUM(G12:G49)</f>
        <v>87429.24</v>
      </c>
      <c r="H11" s="23">
        <f>SUM(H12:H49)</f>
        <v>14970496.799999999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57.75" x14ac:dyDescent="0.4">
      <c r="A12" s="6" t="s">
        <v>39</v>
      </c>
      <c r="B12" s="13">
        <v>1</v>
      </c>
      <c r="C12" s="6" t="s">
        <v>38</v>
      </c>
      <c r="D12" s="26">
        <f t="shared" ref="D12:D96" si="1">SUM(E12:H12)</f>
        <v>412578</v>
      </c>
      <c r="E12" s="27">
        <v>82515.600000000006</v>
      </c>
      <c r="F12" s="27">
        <v>41257.800000000003</v>
      </c>
      <c r="G12" s="27">
        <v>0</v>
      </c>
      <c r="H12" s="27">
        <v>288804.59999999998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57.75" x14ac:dyDescent="0.4">
      <c r="A13" s="6" t="s">
        <v>39</v>
      </c>
      <c r="B13" s="13">
        <v>2</v>
      </c>
      <c r="C13" s="6" t="s">
        <v>128</v>
      </c>
      <c r="D13" s="26">
        <f t="shared" si="1"/>
        <v>246380.4</v>
      </c>
      <c r="E13" s="27">
        <v>36957.06</v>
      </c>
      <c r="F13" s="27">
        <v>36957.06</v>
      </c>
      <c r="G13" s="27">
        <v>0</v>
      </c>
      <c r="H13" s="27">
        <v>172466.28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57.75" x14ac:dyDescent="0.4">
      <c r="A14" s="6" t="s">
        <v>39</v>
      </c>
      <c r="B14" s="13">
        <v>3</v>
      </c>
      <c r="C14" s="6" t="s">
        <v>40</v>
      </c>
      <c r="D14" s="26">
        <f t="shared" si="1"/>
        <v>378006</v>
      </c>
      <c r="E14" s="27">
        <v>75601.2</v>
      </c>
      <c r="F14" s="27">
        <v>37800.6</v>
      </c>
      <c r="G14" s="27">
        <v>0</v>
      </c>
      <c r="H14" s="27">
        <v>264604.2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57.75" x14ac:dyDescent="0.4">
      <c r="A15" s="6" t="s">
        <v>39</v>
      </c>
      <c r="B15" s="13">
        <v>4</v>
      </c>
      <c r="C15" s="6" t="s">
        <v>41</v>
      </c>
      <c r="D15" s="26">
        <f t="shared" si="1"/>
        <v>952096.8</v>
      </c>
      <c r="E15" s="27">
        <v>142814.51999999999</v>
      </c>
      <c r="F15" s="27">
        <v>142814.51999999999</v>
      </c>
      <c r="G15" s="27">
        <v>0</v>
      </c>
      <c r="H15" s="27">
        <v>666467.76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5.25" x14ac:dyDescent="0.4">
      <c r="A16" s="6" t="s">
        <v>39</v>
      </c>
      <c r="B16" s="13">
        <v>5</v>
      </c>
      <c r="C16" s="34" t="s">
        <v>59</v>
      </c>
      <c r="D16" s="26">
        <f t="shared" si="1"/>
        <v>59391.600000000006</v>
      </c>
      <c r="E16" s="27">
        <v>8908.74</v>
      </c>
      <c r="F16" s="27">
        <v>8908.74</v>
      </c>
      <c r="G16" s="27">
        <v>0</v>
      </c>
      <c r="H16" s="27">
        <v>41574.120000000003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39" x14ac:dyDescent="0.4">
      <c r="A17" s="6" t="s">
        <v>25</v>
      </c>
      <c r="B17" s="3">
        <v>6</v>
      </c>
      <c r="C17" s="34" t="s">
        <v>129</v>
      </c>
      <c r="D17" s="26">
        <f t="shared" si="1"/>
        <v>910080</v>
      </c>
      <c r="E17" s="28">
        <v>136512</v>
      </c>
      <c r="F17" s="28">
        <v>136512</v>
      </c>
      <c r="G17" s="28">
        <v>0</v>
      </c>
      <c r="H17" s="27">
        <v>637056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57.75" x14ac:dyDescent="0.4">
      <c r="A18" s="6" t="s">
        <v>37</v>
      </c>
      <c r="B18" s="3">
        <v>7</v>
      </c>
      <c r="C18" s="6" t="s">
        <v>60</v>
      </c>
      <c r="D18" s="26">
        <f t="shared" si="1"/>
        <v>312271</v>
      </c>
      <c r="E18" s="27">
        <v>77755.48</v>
      </c>
      <c r="F18" s="27">
        <v>15925.82</v>
      </c>
      <c r="G18" s="27">
        <v>0</v>
      </c>
      <c r="H18" s="27">
        <v>218589.7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39" x14ac:dyDescent="0.4">
      <c r="A19" s="6" t="s">
        <v>39</v>
      </c>
      <c r="B19" s="13">
        <v>8</v>
      </c>
      <c r="C19" s="6" t="s">
        <v>61</v>
      </c>
      <c r="D19" s="26">
        <f t="shared" si="1"/>
        <v>1383643.2</v>
      </c>
      <c r="E19" s="27">
        <v>276728.64</v>
      </c>
      <c r="F19" s="27">
        <v>138364.32</v>
      </c>
      <c r="G19" s="27">
        <v>0</v>
      </c>
      <c r="H19" s="27">
        <v>968550.24</v>
      </c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40.5" customHeight="1" x14ac:dyDescent="0.4">
      <c r="A20" s="6" t="s">
        <v>25</v>
      </c>
      <c r="B20" s="3">
        <v>9</v>
      </c>
      <c r="C20" s="6" t="s">
        <v>62</v>
      </c>
      <c r="D20" s="26">
        <f t="shared" si="1"/>
        <v>1748584.8000000003</v>
      </c>
      <c r="E20" s="27">
        <v>349716.96</v>
      </c>
      <c r="F20" s="27">
        <v>87429.24</v>
      </c>
      <c r="G20" s="27">
        <v>87429.24</v>
      </c>
      <c r="H20" s="27">
        <v>1224009.3600000001</v>
      </c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9" x14ac:dyDescent="0.4">
      <c r="A21" s="12" t="s">
        <v>25</v>
      </c>
      <c r="B21" s="13">
        <v>10</v>
      </c>
      <c r="C21" s="6" t="s">
        <v>63</v>
      </c>
      <c r="D21" s="26">
        <f t="shared" si="1"/>
        <v>48000</v>
      </c>
      <c r="E21" s="29">
        <v>7200</v>
      </c>
      <c r="F21" s="29">
        <v>7200</v>
      </c>
      <c r="G21" s="29">
        <v>0</v>
      </c>
      <c r="H21" s="27">
        <v>33600</v>
      </c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39" x14ac:dyDescent="0.4">
      <c r="A22" s="12" t="s">
        <v>25</v>
      </c>
      <c r="B22" s="13">
        <v>11</v>
      </c>
      <c r="C22" s="6" t="s">
        <v>86</v>
      </c>
      <c r="D22" s="26">
        <f t="shared" si="1"/>
        <v>56000</v>
      </c>
      <c r="E22" s="29">
        <v>8400</v>
      </c>
      <c r="F22" s="29">
        <v>8400</v>
      </c>
      <c r="G22" s="29">
        <v>0</v>
      </c>
      <c r="H22" s="27">
        <v>39200</v>
      </c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39" x14ac:dyDescent="0.4">
      <c r="A23" s="12" t="s">
        <v>25</v>
      </c>
      <c r="B23" s="13">
        <v>12</v>
      </c>
      <c r="C23" s="6" t="s">
        <v>87</v>
      </c>
      <c r="D23" s="26">
        <f t="shared" si="1"/>
        <v>46000</v>
      </c>
      <c r="E23" s="29">
        <v>6900</v>
      </c>
      <c r="F23" s="29">
        <v>6900</v>
      </c>
      <c r="G23" s="29">
        <v>0</v>
      </c>
      <c r="H23" s="27">
        <v>32200</v>
      </c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39" x14ac:dyDescent="0.4">
      <c r="A24" s="12" t="s">
        <v>25</v>
      </c>
      <c r="B24" s="13">
        <v>13</v>
      </c>
      <c r="C24" s="6" t="s">
        <v>88</v>
      </c>
      <c r="D24" s="26">
        <f t="shared" si="1"/>
        <v>24000</v>
      </c>
      <c r="E24" s="29">
        <v>3600</v>
      </c>
      <c r="F24" s="29">
        <v>3600</v>
      </c>
      <c r="G24" s="29">
        <v>0</v>
      </c>
      <c r="H24" s="27">
        <v>16800</v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39" x14ac:dyDescent="0.4">
      <c r="A25" s="12" t="s">
        <v>25</v>
      </c>
      <c r="B25" s="13">
        <v>14</v>
      </c>
      <c r="C25" s="6" t="s">
        <v>89</v>
      </c>
      <c r="D25" s="26">
        <f t="shared" si="1"/>
        <v>41000</v>
      </c>
      <c r="E25" s="29">
        <v>6150</v>
      </c>
      <c r="F25" s="29">
        <v>6150</v>
      </c>
      <c r="G25" s="29">
        <v>0</v>
      </c>
      <c r="H25" s="27">
        <v>28700</v>
      </c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57.75" x14ac:dyDescent="0.4">
      <c r="A26" s="12" t="s">
        <v>25</v>
      </c>
      <c r="B26" s="13">
        <v>15</v>
      </c>
      <c r="C26" s="6" t="s">
        <v>90</v>
      </c>
      <c r="D26" s="26">
        <f t="shared" si="1"/>
        <v>55000</v>
      </c>
      <c r="E26" s="29">
        <v>8250</v>
      </c>
      <c r="F26" s="29">
        <v>8250</v>
      </c>
      <c r="G26" s="29">
        <v>0</v>
      </c>
      <c r="H26" s="27">
        <v>38500</v>
      </c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39" x14ac:dyDescent="0.4">
      <c r="A27" s="12" t="s">
        <v>25</v>
      </c>
      <c r="B27" s="13">
        <v>16</v>
      </c>
      <c r="C27" s="6" t="s">
        <v>91</v>
      </c>
      <c r="D27" s="26">
        <f t="shared" si="1"/>
        <v>20000</v>
      </c>
      <c r="E27" s="29">
        <v>3000</v>
      </c>
      <c r="F27" s="29">
        <v>3000</v>
      </c>
      <c r="G27" s="29">
        <v>0</v>
      </c>
      <c r="H27" s="27">
        <v>14000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39" x14ac:dyDescent="0.4">
      <c r="A28" s="12" t="s">
        <v>25</v>
      </c>
      <c r="B28" s="13">
        <v>17</v>
      </c>
      <c r="C28" s="6" t="s">
        <v>92</v>
      </c>
      <c r="D28" s="26">
        <f t="shared" si="1"/>
        <v>10000</v>
      </c>
      <c r="E28" s="29">
        <v>1500</v>
      </c>
      <c r="F28" s="29">
        <v>1500</v>
      </c>
      <c r="G28" s="29">
        <v>0</v>
      </c>
      <c r="H28" s="27">
        <v>7000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41.25" customHeight="1" x14ac:dyDescent="0.4">
      <c r="A29" s="6" t="s">
        <v>39</v>
      </c>
      <c r="B29" s="13">
        <v>18</v>
      </c>
      <c r="C29" s="38" t="s">
        <v>104</v>
      </c>
      <c r="D29" s="26">
        <f t="shared" si="1"/>
        <v>208672.8</v>
      </c>
      <c r="E29" s="30">
        <v>41734.559999999998</v>
      </c>
      <c r="F29" s="30">
        <v>20867.28</v>
      </c>
      <c r="G29" s="27">
        <v>0</v>
      </c>
      <c r="H29" s="27">
        <v>146070.96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39" x14ac:dyDescent="0.4">
      <c r="A30" s="6" t="s">
        <v>37</v>
      </c>
      <c r="B30" s="3">
        <v>19</v>
      </c>
      <c r="C30" s="39" t="s">
        <v>105</v>
      </c>
      <c r="D30" s="26">
        <f t="shared" si="1"/>
        <v>396425</v>
      </c>
      <c r="E30" s="30">
        <v>59463.75</v>
      </c>
      <c r="F30" s="30">
        <v>59463.75</v>
      </c>
      <c r="G30" s="27">
        <v>0</v>
      </c>
      <c r="H30" s="27">
        <v>277497.5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39" x14ac:dyDescent="0.4">
      <c r="A31" s="6" t="s">
        <v>42</v>
      </c>
      <c r="B31" s="13">
        <v>20</v>
      </c>
      <c r="C31" s="6" t="s">
        <v>106</v>
      </c>
      <c r="D31" s="26">
        <f t="shared" si="1"/>
        <v>212000</v>
      </c>
      <c r="E31" s="27">
        <v>52788</v>
      </c>
      <c r="F31" s="27">
        <v>10812</v>
      </c>
      <c r="G31" s="27">
        <v>0</v>
      </c>
      <c r="H31" s="27">
        <v>148400</v>
      </c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39" customHeight="1" x14ac:dyDescent="0.4">
      <c r="A32" s="6" t="s">
        <v>39</v>
      </c>
      <c r="B32" s="13">
        <v>21</v>
      </c>
      <c r="C32" s="6" t="s">
        <v>107</v>
      </c>
      <c r="D32" s="26">
        <f t="shared" si="1"/>
        <v>1479939.6</v>
      </c>
      <c r="E32" s="27">
        <v>295987.92</v>
      </c>
      <c r="F32" s="27">
        <v>147993.96</v>
      </c>
      <c r="G32" s="27">
        <v>0</v>
      </c>
      <c r="H32" s="27">
        <v>1035957.72</v>
      </c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57.75" x14ac:dyDescent="0.4">
      <c r="A33" s="6" t="s">
        <v>42</v>
      </c>
      <c r="B33" s="3">
        <v>22</v>
      </c>
      <c r="C33" s="6" t="s">
        <v>108</v>
      </c>
      <c r="D33" s="26">
        <f t="shared" si="1"/>
        <v>844000</v>
      </c>
      <c r="E33" s="27">
        <v>210156</v>
      </c>
      <c r="F33" s="27">
        <v>43044</v>
      </c>
      <c r="G33" s="27">
        <v>0</v>
      </c>
      <c r="H33" s="27">
        <v>590800</v>
      </c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39" x14ac:dyDescent="0.4">
      <c r="A34" s="6" t="s">
        <v>25</v>
      </c>
      <c r="B34" s="3">
        <v>23</v>
      </c>
      <c r="C34" s="6" t="s">
        <v>109</v>
      </c>
      <c r="D34" s="26">
        <f t="shared" si="1"/>
        <v>905400</v>
      </c>
      <c r="E34" s="27">
        <v>135810</v>
      </c>
      <c r="F34" s="27">
        <v>135810</v>
      </c>
      <c r="G34" s="27">
        <v>0</v>
      </c>
      <c r="H34" s="27">
        <v>633780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57.75" x14ac:dyDescent="0.4">
      <c r="A35" s="6" t="s">
        <v>25</v>
      </c>
      <c r="B35" s="3">
        <v>24</v>
      </c>
      <c r="C35" s="6" t="s">
        <v>110</v>
      </c>
      <c r="D35" s="26">
        <f t="shared" si="1"/>
        <v>179800</v>
      </c>
      <c r="E35" s="27">
        <v>0</v>
      </c>
      <c r="F35" s="27">
        <v>53940</v>
      </c>
      <c r="G35" s="27">
        <v>0</v>
      </c>
      <c r="H35" s="27">
        <v>125860</v>
      </c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57.75" x14ac:dyDescent="0.4">
      <c r="A36" s="6" t="s">
        <v>25</v>
      </c>
      <c r="B36" s="3">
        <v>25</v>
      </c>
      <c r="C36" s="6" t="s">
        <v>111</v>
      </c>
      <c r="D36" s="26">
        <f t="shared" si="1"/>
        <v>775980</v>
      </c>
      <c r="E36" s="27">
        <v>193219.02</v>
      </c>
      <c r="F36" s="27">
        <v>39574.980000000003</v>
      </c>
      <c r="G36" s="27">
        <v>0</v>
      </c>
      <c r="H36" s="27">
        <v>543186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39" x14ac:dyDescent="0.4">
      <c r="A37" s="6" t="s">
        <v>25</v>
      </c>
      <c r="B37" s="3">
        <v>26</v>
      </c>
      <c r="C37" s="6" t="s">
        <v>112</v>
      </c>
      <c r="D37" s="26">
        <f t="shared" si="1"/>
        <v>827400</v>
      </c>
      <c r="E37" s="27">
        <v>206022.6</v>
      </c>
      <c r="F37" s="27">
        <v>42197.4</v>
      </c>
      <c r="G37" s="27">
        <v>0</v>
      </c>
      <c r="H37" s="27">
        <v>579180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57.75" x14ac:dyDescent="0.4">
      <c r="A38" s="6" t="s">
        <v>25</v>
      </c>
      <c r="B38" s="3">
        <v>27</v>
      </c>
      <c r="C38" s="6" t="s">
        <v>113</v>
      </c>
      <c r="D38" s="26">
        <f t="shared" si="1"/>
        <v>714000</v>
      </c>
      <c r="E38" s="27">
        <v>177786</v>
      </c>
      <c r="F38" s="27">
        <v>36414</v>
      </c>
      <c r="G38" s="27">
        <v>0</v>
      </c>
      <c r="H38" s="27">
        <v>499800</v>
      </c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39" x14ac:dyDescent="0.4">
      <c r="A39" s="6" t="s">
        <v>42</v>
      </c>
      <c r="B39" s="3">
        <v>28</v>
      </c>
      <c r="C39" s="6" t="s">
        <v>114</v>
      </c>
      <c r="D39" s="26">
        <f t="shared" si="1"/>
        <v>138000</v>
      </c>
      <c r="E39" s="27">
        <v>34362</v>
      </c>
      <c r="F39" s="27">
        <v>7038</v>
      </c>
      <c r="G39" s="27">
        <v>0</v>
      </c>
      <c r="H39" s="27">
        <v>96600</v>
      </c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57.75" x14ac:dyDescent="0.4">
      <c r="A40" s="6" t="s">
        <v>42</v>
      </c>
      <c r="B40" s="3">
        <v>29</v>
      </c>
      <c r="C40" s="6" t="s">
        <v>115</v>
      </c>
      <c r="D40" s="26">
        <f t="shared" si="1"/>
        <v>90000</v>
      </c>
      <c r="E40" s="27">
        <v>13500</v>
      </c>
      <c r="F40" s="27">
        <v>13500</v>
      </c>
      <c r="G40" s="27">
        <v>0</v>
      </c>
      <c r="H40" s="27">
        <v>63000</v>
      </c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59.25" customHeight="1" x14ac:dyDescent="0.4">
      <c r="A41" s="6" t="s">
        <v>25</v>
      </c>
      <c r="B41" s="3">
        <v>30</v>
      </c>
      <c r="C41" s="6" t="s">
        <v>117</v>
      </c>
      <c r="D41" s="26">
        <f t="shared" si="1"/>
        <v>352500</v>
      </c>
      <c r="E41" s="27">
        <v>87772.5</v>
      </c>
      <c r="F41" s="27">
        <v>17977.5</v>
      </c>
      <c r="G41" s="27">
        <v>0</v>
      </c>
      <c r="H41" s="27">
        <v>246750</v>
      </c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39" x14ac:dyDescent="0.4">
      <c r="A42" s="6" t="s">
        <v>39</v>
      </c>
      <c r="B42" s="3">
        <v>31</v>
      </c>
      <c r="C42" s="6" t="s">
        <v>116</v>
      </c>
      <c r="D42" s="26">
        <f t="shared" si="1"/>
        <v>96000</v>
      </c>
      <c r="E42" s="27">
        <v>0</v>
      </c>
      <c r="F42" s="27">
        <v>28800</v>
      </c>
      <c r="G42" s="27">
        <v>0</v>
      </c>
      <c r="H42" s="27">
        <v>67200</v>
      </c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41.25" customHeight="1" x14ac:dyDescent="0.4">
      <c r="A43" s="6" t="s">
        <v>39</v>
      </c>
      <c r="B43" s="3">
        <v>32</v>
      </c>
      <c r="C43" s="6" t="s">
        <v>130</v>
      </c>
      <c r="D43" s="26">
        <f t="shared" si="1"/>
        <v>103357.2</v>
      </c>
      <c r="E43" s="27">
        <v>25735.94</v>
      </c>
      <c r="F43" s="27">
        <v>5271.22</v>
      </c>
      <c r="G43" s="27">
        <v>0</v>
      </c>
      <c r="H43" s="27">
        <v>72350.039999999994</v>
      </c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39" x14ac:dyDescent="0.4">
      <c r="A44" s="6" t="s">
        <v>39</v>
      </c>
      <c r="B44" s="3">
        <v>33</v>
      </c>
      <c r="C44" s="6" t="s">
        <v>120</v>
      </c>
      <c r="D44" s="26">
        <f t="shared" si="1"/>
        <v>2334260.4</v>
      </c>
      <c r="E44" s="27">
        <v>466852.08</v>
      </c>
      <c r="F44" s="27">
        <v>233426.04</v>
      </c>
      <c r="G44" s="27">
        <v>0</v>
      </c>
      <c r="H44" s="27">
        <v>1633982.28</v>
      </c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57.75" x14ac:dyDescent="0.4">
      <c r="A45" s="6" t="s">
        <v>25</v>
      </c>
      <c r="B45" s="3">
        <v>34</v>
      </c>
      <c r="C45" s="6" t="s">
        <v>118</v>
      </c>
      <c r="D45" s="26">
        <f t="shared" si="1"/>
        <v>2310000</v>
      </c>
      <c r="E45" s="27">
        <v>575190</v>
      </c>
      <c r="F45" s="27">
        <v>117810</v>
      </c>
      <c r="G45" s="27">
        <v>0</v>
      </c>
      <c r="H45" s="27">
        <v>1617000</v>
      </c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39" x14ac:dyDescent="0.4">
      <c r="A46" s="6" t="s">
        <v>25</v>
      </c>
      <c r="B46" s="3">
        <v>35</v>
      </c>
      <c r="C46" s="6" t="s">
        <v>122</v>
      </c>
      <c r="D46" s="26">
        <f t="shared" si="1"/>
        <v>1263070.8</v>
      </c>
      <c r="E46" s="27">
        <v>314504.63</v>
      </c>
      <c r="F46" s="27">
        <v>64416.61</v>
      </c>
      <c r="G46" s="27">
        <v>0</v>
      </c>
      <c r="H46" s="27">
        <v>884149.56</v>
      </c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39" x14ac:dyDescent="0.4">
      <c r="A47" s="6" t="s">
        <v>39</v>
      </c>
      <c r="B47" s="3">
        <v>36</v>
      </c>
      <c r="C47" s="6" t="s">
        <v>123</v>
      </c>
      <c r="D47" s="26">
        <f t="shared" si="1"/>
        <v>385820.4</v>
      </c>
      <c r="E47" s="27">
        <v>38582.04</v>
      </c>
      <c r="F47" s="27">
        <v>77164.08</v>
      </c>
      <c r="G47" s="27">
        <v>0</v>
      </c>
      <c r="H47" s="27">
        <v>270074.28000000003</v>
      </c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57.75" x14ac:dyDescent="0.4">
      <c r="A48" s="6" t="s">
        <v>25</v>
      </c>
      <c r="B48" s="3">
        <v>37</v>
      </c>
      <c r="C48" s="6" t="s">
        <v>124</v>
      </c>
      <c r="D48" s="26">
        <f t="shared" si="1"/>
        <v>381200</v>
      </c>
      <c r="E48" s="27">
        <v>94156.4</v>
      </c>
      <c r="F48" s="27">
        <v>20203.599999999999</v>
      </c>
      <c r="G48" s="27">
        <v>0</v>
      </c>
      <c r="H48" s="27">
        <v>266840</v>
      </c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39" x14ac:dyDescent="0.4">
      <c r="A49" s="6" t="s">
        <v>37</v>
      </c>
      <c r="B49" s="13">
        <v>38</v>
      </c>
      <c r="C49" s="6" t="s">
        <v>119</v>
      </c>
      <c r="D49" s="26">
        <f t="shared" si="1"/>
        <v>685566</v>
      </c>
      <c r="E49" s="27">
        <v>137113.20000000001</v>
      </c>
      <c r="F49" s="27">
        <v>68556.600000000006</v>
      </c>
      <c r="G49" s="27">
        <v>0</v>
      </c>
      <c r="H49" s="27">
        <v>479896.2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22" customFormat="1" x14ac:dyDescent="0.4">
      <c r="A50" s="9"/>
      <c r="B50" s="2">
        <v>3</v>
      </c>
      <c r="C50" s="9" t="s">
        <v>8</v>
      </c>
      <c r="D50" s="23">
        <f>SUM(D51:D53)</f>
        <v>613106</v>
      </c>
      <c r="E50" s="23">
        <f>SUM(E51:E53)</f>
        <v>152431.79999999999</v>
      </c>
      <c r="F50" s="23">
        <f>SUM(F51:F53)</f>
        <v>31500</v>
      </c>
      <c r="G50" s="23">
        <f>SUM(G51:G53)</f>
        <v>0</v>
      </c>
      <c r="H50" s="23">
        <f>SUM(H51:H53)</f>
        <v>429174.2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39" x14ac:dyDescent="0.4">
      <c r="A51" s="6" t="s">
        <v>37</v>
      </c>
      <c r="B51" s="3">
        <v>1</v>
      </c>
      <c r="C51" s="35" t="s">
        <v>83</v>
      </c>
      <c r="D51" s="26">
        <f>SUM(E51:H51)</f>
        <v>243000</v>
      </c>
      <c r="E51" s="28">
        <v>60400</v>
      </c>
      <c r="F51" s="28">
        <v>12500</v>
      </c>
      <c r="G51" s="28">
        <v>0</v>
      </c>
      <c r="H51" s="28">
        <v>170100</v>
      </c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63" customHeight="1" x14ac:dyDescent="0.4">
      <c r="A52" s="15" t="s">
        <v>25</v>
      </c>
      <c r="B52" s="3">
        <v>2</v>
      </c>
      <c r="C52" s="6" t="s">
        <v>68</v>
      </c>
      <c r="D52" s="26">
        <f>SUM(E52:H52)</f>
        <v>85693</v>
      </c>
      <c r="E52" s="27">
        <v>21207.9</v>
      </c>
      <c r="F52" s="27">
        <v>4500</v>
      </c>
      <c r="G52" s="27">
        <v>0</v>
      </c>
      <c r="H52" s="27">
        <v>59985.1</v>
      </c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39" x14ac:dyDescent="0.4">
      <c r="A53" s="15" t="s">
        <v>25</v>
      </c>
      <c r="B53" s="3">
        <v>3</v>
      </c>
      <c r="C53" s="6" t="s">
        <v>76</v>
      </c>
      <c r="D53" s="26">
        <f>SUM(E53:H53)</f>
        <v>284413</v>
      </c>
      <c r="E53" s="27">
        <v>70823.899999999994</v>
      </c>
      <c r="F53" s="27">
        <v>14500</v>
      </c>
      <c r="G53" s="27">
        <v>0</v>
      </c>
      <c r="H53" s="27">
        <v>199089.1</v>
      </c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22" customFormat="1" x14ac:dyDescent="0.4">
      <c r="A54" s="9"/>
      <c r="B54" s="2">
        <v>4</v>
      </c>
      <c r="C54" s="9" t="s">
        <v>9</v>
      </c>
      <c r="D54" s="23">
        <f t="shared" si="1"/>
        <v>1002000</v>
      </c>
      <c r="E54" s="23">
        <f>SUM(E55:E58)</f>
        <v>249600</v>
      </c>
      <c r="F54" s="23">
        <f>SUM(F55:F58)</f>
        <v>51000</v>
      </c>
      <c r="G54" s="23">
        <f>SUM(G55:G57)</f>
        <v>0</v>
      </c>
      <c r="H54" s="23">
        <f>SUM(H55:H58)</f>
        <v>701400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57.75" x14ac:dyDescent="0.4">
      <c r="A55" s="15" t="s">
        <v>25</v>
      </c>
      <c r="B55" s="11">
        <v>1</v>
      </c>
      <c r="C55" s="17" t="s">
        <v>47</v>
      </c>
      <c r="D55" s="26">
        <f t="shared" si="1"/>
        <v>150000</v>
      </c>
      <c r="E55" s="29">
        <v>37500</v>
      </c>
      <c r="F55" s="29">
        <v>7500</v>
      </c>
      <c r="G55" s="29">
        <v>0</v>
      </c>
      <c r="H55" s="29">
        <v>105000</v>
      </c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39" x14ac:dyDescent="0.4">
      <c r="A56" s="15" t="s">
        <v>39</v>
      </c>
      <c r="B56" s="11">
        <v>2</v>
      </c>
      <c r="C56" s="17" t="s">
        <v>46</v>
      </c>
      <c r="D56" s="26">
        <f t="shared" si="1"/>
        <v>300000</v>
      </c>
      <c r="E56" s="29">
        <v>75000</v>
      </c>
      <c r="F56" s="29">
        <v>15000</v>
      </c>
      <c r="G56" s="29">
        <v>0</v>
      </c>
      <c r="H56" s="29">
        <v>210000</v>
      </c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39" x14ac:dyDescent="0.4">
      <c r="A57" s="6" t="s">
        <v>25</v>
      </c>
      <c r="B57" s="3">
        <v>3</v>
      </c>
      <c r="C57" s="6" t="s">
        <v>45</v>
      </c>
      <c r="D57" s="26">
        <f t="shared" si="1"/>
        <v>452000</v>
      </c>
      <c r="E57" s="31">
        <v>112600</v>
      </c>
      <c r="F57" s="31">
        <v>23000</v>
      </c>
      <c r="G57" s="31">
        <v>0</v>
      </c>
      <c r="H57" s="31">
        <v>316400</v>
      </c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39" x14ac:dyDescent="0.4">
      <c r="A58" s="6" t="s">
        <v>42</v>
      </c>
      <c r="B58" s="3">
        <v>4</v>
      </c>
      <c r="C58" s="6" t="s">
        <v>64</v>
      </c>
      <c r="D58" s="26">
        <f t="shared" si="1"/>
        <v>100000</v>
      </c>
      <c r="E58" s="27">
        <v>24500</v>
      </c>
      <c r="F58" s="27">
        <v>5500</v>
      </c>
      <c r="G58" s="27">
        <v>0</v>
      </c>
      <c r="H58" s="27">
        <v>70000</v>
      </c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22" customFormat="1" x14ac:dyDescent="0.4">
      <c r="A59" s="9"/>
      <c r="B59" s="2">
        <v>3</v>
      </c>
      <c r="C59" s="9" t="s">
        <v>10</v>
      </c>
      <c r="D59" s="23">
        <f>SUM(E59:H59)</f>
        <v>590226</v>
      </c>
      <c r="E59" s="23">
        <f>SUM(E60:E62)</f>
        <v>122067.8</v>
      </c>
      <c r="F59" s="23">
        <f t="shared" ref="F59:G59" si="2">SUM(F60:F62)</f>
        <v>33000</v>
      </c>
      <c r="G59" s="23">
        <f t="shared" si="2"/>
        <v>22000</v>
      </c>
      <c r="H59" s="23">
        <f>SUM(H60:H62)</f>
        <v>413158.2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41.25" customHeight="1" x14ac:dyDescent="0.4">
      <c r="A60" s="6" t="s">
        <v>53</v>
      </c>
      <c r="B60" s="3">
        <v>1</v>
      </c>
      <c r="C60" s="6" t="s">
        <v>96</v>
      </c>
      <c r="D60" s="26">
        <f>SUM(E60:H60)</f>
        <v>60180</v>
      </c>
      <c r="E60" s="27">
        <v>12054</v>
      </c>
      <c r="F60" s="27">
        <v>6000</v>
      </c>
      <c r="G60" s="27">
        <v>0</v>
      </c>
      <c r="H60" s="27">
        <v>42126</v>
      </c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39" x14ac:dyDescent="0.4">
      <c r="A61" s="15" t="s">
        <v>25</v>
      </c>
      <c r="B61" s="3">
        <v>2</v>
      </c>
      <c r="C61" s="6" t="s">
        <v>98</v>
      </c>
      <c r="D61" s="26">
        <f>SUM(E61:H61)</f>
        <v>191000</v>
      </c>
      <c r="E61" s="27">
        <v>35300</v>
      </c>
      <c r="F61" s="27">
        <v>10000</v>
      </c>
      <c r="G61" s="27">
        <v>12000</v>
      </c>
      <c r="H61" s="27">
        <v>133700</v>
      </c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57.75" x14ac:dyDescent="0.4">
      <c r="A62" s="15" t="s">
        <v>37</v>
      </c>
      <c r="B62" s="3">
        <v>3</v>
      </c>
      <c r="C62" s="6" t="s">
        <v>97</v>
      </c>
      <c r="D62" s="26">
        <f>SUM(E62:H62)</f>
        <v>339046</v>
      </c>
      <c r="E62" s="27">
        <v>74713.8</v>
      </c>
      <c r="F62" s="27">
        <v>17000</v>
      </c>
      <c r="G62" s="27">
        <v>10000</v>
      </c>
      <c r="H62" s="27">
        <v>237332.2</v>
      </c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22" customFormat="1" x14ac:dyDescent="0.4">
      <c r="A63" s="9"/>
      <c r="B63" s="2">
        <v>1</v>
      </c>
      <c r="C63" s="9" t="s">
        <v>11</v>
      </c>
      <c r="D63" s="23">
        <f t="shared" si="1"/>
        <v>236000</v>
      </c>
      <c r="E63" s="23">
        <f>SUM(E64:E64)</f>
        <v>59000</v>
      </c>
      <c r="F63" s="23">
        <f>SUM(F64:F64)</f>
        <v>11800</v>
      </c>
      <c r="G63" s="23">
        <f>SUM(G64:G64)</f>
        <v>0</v>
      </c>
      <c r="H63" s="23">
        <f>SUM(H64:H64)</f>
        <v>165200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57.75" x14ac:dyDescent="0.4">
      <c r="A64" s="6" t="s">
        <v>42</v>
      </c>
      <c r="B64" s="3">
        <v>1</v>
      </c>
      <c r="C64" s="6" t="s">
        <v>127</v>
      </c>
      <c r="D64" s="26">
        <f>SUM(E64:H64)</f>
        <v>236000</v>
      </c>
      <c r="E64" s="27">
        <v>59000</v>
      </c>
      <c r="F64" s="27">
        <v>11800</v>
      </c>
      <c r="G64" s="27">
        <v>0</v>
      </c>
      <c r="H64" s="27">
        <v>165200</v>
      </c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22" customFormat="1" x14ac:dyDescent="0.4">
      <c r="A65" s="9"/>
      <c r="B65" s="2">
        <v>8</v>
      </c>
      <c r="C65" s="9" t="s">
        <v>12</v>
      </c>
      <c r="D65" s="23">
        <f>SUM(D66:D73)</f>
        <v>2549920</v>
      </c>
      <c r="E65" s="23">
        <f>SUM(E66:E73)</f>
        <v>605116</v>
      </c>
      <c r="F65" s="23">
        <f>SUM(F66:F73)</f>
        <v>159860</v>
      </c>
      <c r="G65" s="23">
        <f>SUM(G66:G73)</f>
        <v>0</v>
      </c>
      <c r="H65" s="23">
        <f>SUM(H66:H73)</f>
        <v>1784944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57.75" customHeight="1" x14ac:dyDescent="0.4">
      <c r="A66" s="6" t="s">
        <v>42</v>
      </c>
      <c r="B66" s="3">
        <v>1</v>
      </c>
      <c r="C66" s="6" t="s">
        <v>73</v>
      </c>
      <c r="D66" s="26">
        <f t="shared" ref="D66:D73" si="3">SUM(E66:H66)</f>
        <v>325000</v>
      </c>
      <c r="E66" s="27">
        <v>80500</v>
      </c>
      <c r="F66" s="27">
        <v>17000</v>
      </c>
      <c r="G66" s="27">
        <v>0</v>
      </c>
      <c r="H66" s="27">
        <v>227500</v>
      </c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32.75" x14ac:dyDescent="0.4">
      <c r="A67" s="6" t="s">
        <v>42</v>
      </c>
      <c r="B67" s="3">
        <v>2</v>
      </c>
      <c r="C67" s="6" t="s">
        <v>29</v>
      </c>
      <c r="D67" s="26">
        <f t="shared" si="3"/>
        <v>354300</v>
      </c>
      <c r="E67" s="27">
        <v>76290</v>
      </c>
      <c r="F67" s="27">
        <v>30000</v>
      </c>
      <c r="G67" s="27">
        <v>0</v>
      </c>
      <c r="H67" s="27">
        <v>248010</v>
      </c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57.75" x14ac:dyDescent="0.4">
      <c r="A68" s="6" t="s">
        <v>53</v>
      </c>
      <c r="B68" s="3">
        <v>3</v>
      </c>
      <c r="C68" s="6" t="s">
        <v>99</v>
      </c>
      <c r="D68" s="26">
        <f t="shared" si="3"/>
        <v>1148370</v>
      </c>
      <c r="E68" s="27">
        <v>286511</v>
      </c>
      <c r="F68" s="27">
        <v>58000</v>
      </c>
      <c r="G68" s="27">
        <v>0</v>
      </c>
      <c r="H68" s="27">
        <v>803859</v>
      </c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57.75" x14ac:dyDescent="0.4">
      <c r="A69" s="15" t="s">
        <v>82</v>
      </c>
      <c r="B69" s="3">
        <v>4</v>
      </c>
      <c r="C69" s="6" t="s">
        <v>101</v>
      </c>
      <c r="D69" s="26">
        <f t="shared" si="3"/>
        <v>35140</v>
      </c>
      <c r="E69" s="27">
        <v>7542</v>
      </c>
      <c r="F69" s="27">
        <v>3000</v>
      </c>
      <c r="G69" s="27">
        <v>0</v>
      </c>
      <c r="H69" s="27">
        <v>24598</v>
      </c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75.75" customHeight="1" x14ac:dyDescent="0.4">
      <c r="A70" s="6" t="s">
        <v>53</v>
      </c>
      <c r="B70" s="3">
        <v>5</v>
      </c>
      <c r="C70" s="6" t="s">
        <v>102</v>
      </c>
      <c r="D70" s="26">
        <f t="shared" si="3"/>
        <v>104630</v>
      </c>
      <c r="E70" s="27">
        <v>24389</v>
      </c>
      <c r="F70" s="27">
        <v>7000</v>
      </c>
      <c r="G70" s="27">
        <v>0</v>
      </c>
      <c r="H70" s="27">
        <v>73241</v>
      </c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36" customHeight="1" x14ac:dyDescent="0.4">
      <c r="A71" s="15" t="s">
        <v>37</v>
      </c>
      <c r="B71" s="3">
        <v>6</v>
      </c>
      <c r="C71" s="6" t="s">
        <v>121</v>
      </c>
      <c r="D71" s="26">
        <f t="shared" si="3"/>
        <v>33970</v>
      </c>
      <c r="E71" s="27">
        <v>7191</v>
      </c>
      <c r="F71" s="27">
        <v>3000</v>
      </c>
      <c r="G71" s="27">
        <v>0</v>
      </c>
      <c r="H71" s="27">
        <v>23779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92.25" customHeight="1" x14ac:dyDescent="0.4">
      <c r="A72" s="6" t="s">
        <v>25</v>
      </c>
      <c r="B72" s="3">
        <v>7</v>
      </c>
      <c r="C72" s="6" t="s">
        <v>100</v>
      </c>
      <c r="D72" s="26">
        <f t="shared" si="3"/>
        <v>248600</v>
      </c>
      <c r="E72" s="27">
        <v>49720</v>
      </c>
      <c r="F72" s="27">
        <v>24860</v>
      </c>
      <c r="G72" s="27">
        <v>0</v>
      </c>
      <c r="H72" s="27">
        <v>174020</v>
      </c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44.25" customHeight="1" x14ac:dyDescent="0.4">
      <c r="A73" s="6" t="s">
        <v>125</v>
      </c>
      <c r="B73" s="3">
        <v>8</v>
      </c>
      <c r="C73" s="6" t="s">
        <v>126</v>
      </c>
      <c r="D73" s="26">
        <f t="shared" si="3"/>
        <v>299910</v>
      </c>
      <c r="E73" s="27">
        <v>72973</v>
      </c>
      <c r="F73" s="27">
        <v>17000</v>
      </c>
      <c r="G73" s="27">
        <v>0</v>
      </c>
      <c r="H73" s="27">
        <v>209937</v>
      </c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s="22" customFormat="1" x14ac:dyDescent="0.4">
      <c r="A74" s="9"/>
      <c r="B74" s="2">
        <v>2</v>
      </c>
      <c r="C74" s="9" t="s">
        <v>13</v>
      </c>
      <c r="D74" s="23">
        <f>SUM(D75:D76)</f>
        <v>305978.3</v>
      </c>
      <c r="E74" s="23">
        <f>SUM(E75:E76)</f>
        <v>68034.539999999994</v>
      </c>
      <c r="F74" s="23">
        <f>SUM(F75:F76)</f>
        <v>23758.949999999997</v>
      </c>
      <c r="G74" s="23">
        <f t="shared" ref="G74" si="4">SUM(G75)</f>
        <v>0</v>
      </c>
      <c r="H74" s="23">
        <f>SUM(H75:H76)</f>
        <v>214184.81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57.75" x14ac:dyDescent="0.4">
      <c r="A75" s="6" t="s">
        <v>25</v>
      </c>
      <c r="B75" s="3">
        <v>1</v>
      </c>
      <c r="C75" s="6" t="s">
        <v>22</v>
      </c>
      <c r="D75" s="26">
        <f t="shared" si="1"/>
        <v>71931.3</v>
      </c>
      <c r="E75" s="27">
        <v>16544.2</v>
      </c>
      <c r="F75" s="27">
        <v>5035.1899999999996</v>
      </c>
      <c r="G75" s="27">
        <v>0</v>
      </c>
      <c r="H75" s="27">
        <v>50351.91</v>
      </c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57.75" x14ac:dyDescent="0.4">
      <c r="A76" s="6" t="s">
        <v>53</v>
      </c>
      <c r="B76" s="3">
        <v>2</v>
      </c>
      <c r="C76" s="6" t="s">
        <v>71</v>
      </c>
      <c r="D76" s="26">
        <f t="shared" si="1"/>
        <v>234047</v>
      </c>
      <c r="E76" s="27">
        <v>51490.34</v>
      </c>
      <c r="F76" s="27">
        <v>18723.759999999998</v>
      </c>
      <c r="G76" s="27">
        <v>0</v>
      </c>
      <c r="H76" s="27">
        <v>163832.9</v>
      </c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s="22" customFormat="1" x14ac:dyDescent="0.4">
      <c r="A77" s="9"/>
      <c r="B77" s="2">
        <v>4</v>
      </c>
      <c r="C77" s="9" t="s">
        <v>14</v>
      </c>
      <c r="D77" s="23">
        <f t="shared" si="1"/>
        <v>1429574</v>
      </c>
      <c r="E77" s="23">
        <f>SUM(E78:E81)</f>
        <v>253672.2</v>
      </c>
      <c r="F77" s="23">
        <f>SUM(F78:F81)</f>
        <v>79200</v>
      </c>
      <c r="G77" s="23">
        <f>SUM(G78:G81)</f>
        <v>96000</v>
      </c>
      <c r="H77" s="23">
        <f>SUM(H78:H81)</f>
        <v>1000701.8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57.75" x14ac:dyDescent="0.4">
      <c r="A78" s="15" t="s">
        <v>42</v>
      </c>
      <c r="B78" s="11">
        <v>1</v>
      </c>
      <c r="C78" s="17" t="s">
        <v>93</v>
      </c>
      <c r="D78" s="26">
        <f>SUM(E78:H78)</f>
        <v>195000</v>
      </c>
      <c r="E78" s="29">
        <v>32800</v>
      </c>
      <c r="F78" s="29">
        <v>10700</v>
      </c>
      <c r="G78" s="29">
        <v>15000</v>
      </c>
      <c r="H78" s="29">
        <v>136500</v>
      </c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39" x14ac:dyDescent="0.4">
      <c r="A79" s="15" t="s">
        <v>37</v>
      </c>
      <c r="B79" s="11">
        <v>2</v>
      </c>
      <c r="C79" s="17" t="s">
        <v>79</v>
      </c>
      <c r="D79" s="26">
        <f t="shared" ref="D79:D81" si="5">SUM(E79:H79)</f>
        <v>317000</v>
      </c>
      <c r="E79" s="29">
        <v>63100</v>
      </c>
      <c r="F79" s="29">
        <v>16000</v>
      </c>
      <c r="G79" s="29">
        <v>16000</v>
      </c>
      <c r="H79" s="29">
        <v>221900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39" x14ac:dyDescent="0.4">
      <c r="A80" s="15" t="s">
        <v>37</v>
      </c>
      <c r="B80" s="11">
        <v>3</v>
      </c>
      <c r="C80" s="17" t="s">
        <v>78</v>
      </c>
      <c r="D80" s="26">
        <f t="shared" si="5"/>
        <v>591000</v>
      </c>
      <c r="E80" s="29">
        <v>106800</v>
      </c>
      <c r="F80" s="29">
        <v>35500</v>
      </c>
      <c r="G80" s="29">
        <v>35000</v>
      </c>
      <c r="H80" s="29">
        <v>413700</v>
      </c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39" x14ac:dyDescent="0.4">
      <c r="A81" s="15" t="s">
        <v>53</v>
      </c>
      <c r="B81" s="13">
        <v>4</v>
      </c>
      <c r="C81" s="6" t="s">
        <v>77</v>
      </c>
      <c r="D81" s="26">
        <f t="shared" si="5"/>
        <v>326574</v>
      </c>
      <c r="E81" s="29">
        <v>50972.2</v>
      </c>
      <c r="F81" s="29">
        <v>17000</v>
      </c>
      <c r="G81" s="29">
        <v>30000</v>
      </c>
      <c r="H81" s="29">
        <v>228601.8</v>
      </c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s="22" customFormat="1" x14ac:dyDescent="0.4">
      <c r="A82" s="9"/>
      <c r="B82" s="2">
        <v>4</v>
      </c>
      <c r="C82" s="9" t="s">
        <v>30</v>
      </c>
      <c r="D82" s="23">
        <f>SUM(D83:D86)</f>
        <v>289990</v>
      </c>
      <c r="E82" s="23">
        <f>SUM(E83:E86)</f>
        <v>21450</v>
      </c>
      <c r="F82" s="23">
        <f>SUM(F83:F86)</f>
        <v>65547</v>
      </c>
      <c r="G82" s="23">
        <f>SUM(G83:G83)</f>
        <v>0</v>
      </c>
      <c r="H82" s="23">
        <f>SUM(H83:H86)</f>
        <v>202993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39" x14ac:dyDescent="0.4">
      <c r="A83" s="15" t="s">
        <v>53</v>
      </c>
      <c r="B83" s="11">
        <v>1</v>
      </c>
      <c r="C83" s="36" t="s">
        <v>66</v>
      </c>
      <c r="D83" s="26">
        <f t="shared" ref="D83:D86" si="6">SUM(E83:H83)</f>
        <v>85710</v>
      </c>
      <c r="E83" s="29">
        <v>0</v>
      </c>
      <c r="F83" s="29">
        <v>25713</v>
      </c>
      <c r="G83" s="29">
        <v>0</v>
      </c>
      <c r="H83" s="29">
        <v>59997</v>
      </c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39" x14ac:dyDescent="0.4">
      <c r="A84" s="15" t="s">
        <v>53</v>
      </c>
      <c r="B84" s="11">
        <v>2</v>
      </c>
      <c r="C84" s="36" t="s">
        <v>84</v>
      </c>
      <c r="D84" s="26">
        <f t="shared" si="6"/>
        <v>42000</v>
      </c>
      <c r="E84" s="29">
        <v>0</v>
      </c>
      <c r="F84" s="29">
        <v>12600</v>
      </c>
      <c r="G84" s="29">
        <v>0</v>
      </c>
      <c r="H84" s="29">
        <v>29400</v>
      </c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39" x14ac:dyDescent="0.4">
      <c r="A85" s="15" t="s">
        <v>53</v>
      </c>
      <c r="B85" s="11">
        <v>3</v>
      </c>
      <c r="C85" s="36" t="s">
        <v>85</v>
      </c>
      <c r="D85" s="26">
        <f t="shared" si="6"/>
        <v>107250</v>
      </c>
      <c r="E85" s="29">
        <v>21450</v>
      </c>
      <c r="F85" s="29">
        <v>10725</v>
      </c>
      <c r="G85" s="29">
        <v>0</v>
      </c>
      <c r="H85" s="29">
        <v>75075</v>
      </c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57.75" x14ac:dyDescent="0.4">
      <c r="A86" s="15" t="s">
        <v>53</v>
      </c>
      <c r="B86" s="11">
        <v>4</v>
      </c>
      <c r="C86" s="36" t="s">
        <v>65</v>
      </c>
      <c r="D86" s="26">
        <f t="shared" si="6"/>
        <v>55030</v>
      </c>
      <c r="E86" s="29">
        <v>0</v>
      </c>
      <c r="F86" s="29">
        <v>16509</v>
      </c>
      <c r="G86" s="29">
        <v>0</v>
      </c>
      <c r="H86" s="29">
        <v>38521</v>
      </c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s="22" customFormat="1" x14ac:dyDescent="0.4">
      <c r="A87" s="9"/>
      <c r="B87" s="2">
        <v>6</v>
      </c>
      <c r="C87" s="9" t="s">
        <v>15</v>
      </c>
      <c r="D87" s="23">
        <f>SUM(D88:D93)</f>
        <v>1569000</v>
      </c>
      <c r="E87" s="23">
        <f>SUM(E88:E93)</f>
        <v>360550</v>
      </c>
      <c r="F87" s="23">
        <f>SUM(F88:F93)</f>
        <v>110150</v>
      </c>
      <c r="G87" s="23">
        <f>SUM(G88:G91)</f>
        <v>0</v>
      </c>
      <c r="H87" s="23">
        <f>SUM(H88:H93)</f>
        <v>1098300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ht="59.25" customHeight="1" x14ac:dyDescent="0.4">
      <c r="A88" s="15" t="s">
        <v>42</v>
      </c>
      <c r="B88" s="11">
        <v>1</v>
      </c>
      <c r="C88" s="17" t="s">
        <v>34</v>
      </c>
      <c r="D88" s="26">
        <f t="shared" ref="D88:D93" si="7">SUM(E88:H88)</f>
        <v>253000</v>
      </c>
      <c r="E88" s="29">
        <v>63250</v>
      </c>
      <c r="F88" s="29">
        <v>12650</v>
      </c>
      <c r="G88" s="29">
        <v>0</v>
      </c>
      <c r="H88" s="29">
        <v>177100</v>
      </c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39" x14ac:dyDescent="0.4">
      <c r="A89" s="15" t="s">
        <v>37</v>
      </c>
      <c r="B89" s="11">
        <v>2</v>
      </c>
      <c r="C89" s="17" t="s">
        <v>54</v>
      </c>
      <c r="D89" s="26">
        <f t="shared" si="7"/>
        <v>300000</v>
      </c>
      <c r="E89" s="29">
        <v>75000</v>
      </c>
      <c r="F89" s="29">
        <v>15000</v>
      </c>
      <c r="G89" s="29">
        <v>0</v>
      </c>
      <c r="H89" s="29">
        <v>210000</v>
      </c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39" x14ac:dyDescent="0.4">
      <c r="A90" s="15" t="s">
        <v>82</v>
      </c>
      <c r="B90" s="11">
        <v>3</v>
      </c>
      <c r="C90" s="17" t="s">
        <v>81</v>
      </c>
      <c r="D90" s="26">
        <f t="shared" si="7"/>
        <v>540000</v>
      </c>
      <c r="E90" s="29">
        <v>135000</v>
      </c>
      <c r="F90" s="29">
        <v>27000</v>
      </c>
      <c r="G90" s="29">
        <v>0</v>
      </c>
      <c r="H90" s="29">
        <v>378000</v>
      </c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39" x14ac:dyDescent="0.4">
      <c r="A91" s="15" t="s">
        <v>37</v>
      </c>
      <c r="B91" s="13">
        <v>4</v>
      </c>
      <c r="C91" s="35" t="s">
        <v>55</v>
      </c>
      <c r="D91" s="26">
        <f t="shared" si="7"/>
        <v>317000</v>
      </c>
      <c r="E91" s="29">
        <v>47550</v>
      </c>
      <c r="F91" s="29">
        <v>47550</v>
      </c>
      <c r="G91" s="29">
        <v>0</v>
      </c>
      <c r="H91" s="29">
        <v>221900</v>
      </c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41.25" customHeight="1" x14ac:dyDescent="0.4">
      <c r="A92" s="17" t="s">
        <v>37</v>
      </c>
      <c r="B92" s="16">
        <v>5</v>
      </c>
      <c r="C92" s="35" t="s">
        <v>35</v>
      </c>
      <c r="D92" s="26">
        <f t="shared" si="7"/>
        <v>105000</v>
      </c>
      <c r="E92" s="27">
        <v>26250</v>
      </c>
      <c r="F92" s="27">
        <v>5250</v>
      </c>
      <c r="G92" s="27">
        <v>0</v>
      </c>
      <c r="H92" s="27">
        <v>73500</v>
      </c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46.5" customHeight="1" x14ac:dyDescent="0.4">
      <c r="A93" s="15" t="s">
        <v>53</v>
      </c>
      <c r="B93" s="11">
        <v>6</v>
      </c>
      <c r="C93" s="35" t="s">
        <v>52</v>
      </c>
      <c r="D93" s="26">
        <f t="shared" si="7"/>
        <v>54000</v>
      </c>
      <c r="E93" s="29">
        <v>13500</v>
      </c>
      <c r="F93" s="29">
        <v>2700</v>
      </c>
      <c r="G93" s="29">
        <v>0</v>
      </c>
      <c r="H93" s="29">
        <v>37800</v>
      </c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s="22" customFormat="1" x14ac:dyDescent="0.4">
      <c r="A94" s="9"/>
      <c r="B94" s="2">
        <v>2</v>
      </c>
      <c r="C94" s="9" t="s">
        <v>16</v>
      </c>
      <c r="D94" s="23">
        <f>SUM(D95:D96)</f>
        <v>950000</v>
      </c>
      <c r="E94" s="23">
        <f>SUM(E95:E96)</f>
        <v>155000</v>
      </c>
      <c r="F94" s="23">
        <f>SUM(F95:F96)</f>
        <v>100000</v>
      </c>
      <c r="G94" s="23">
        <f>SUM(G95:G96)</f>
        <v>30000</v>
      </c>
      <c r="H94" s="23">
        <f>SUM(H95:H96)</f>
        <v>665000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39" x14ac:dyDescent="0.4">
      <c r="A95" s="6" t="s">
        <v>37</v>
      </c>
      <c r="B95" s="3">
        <v>1</v>
      </c>
      <c r="C95" s="6" t="s">
        <v>36</v>
      </c>
      <c r="D95" s="26">
        <f t="shared" si="1"/>
        <v>350000</v>
      </c>
      <c r="E95" s="27">
        <v>35000</v>
      </c>
      <c r="F95" s="27">
        <v>70000</v>
      </c>
      <c r="G95" s="27">
        <v>0</v>
      </c>
      <c r="H95" s="27">
        <v>245000</v>
      </c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39" x14ac:dyDescent="0.4">
      <c r="A96" s="6" t="s">
        <v>25</v>
      </c>
      <c r="B96" s="10">
        <v>2</v>
      </c>
      <c r="C96" s="17" t="s">
        <v>103</v>
      </c>
      <c r="D96" s="26">
        <f t="shared" si="1"/>
        <v>600000</v>
      </c>
      <c r="E96" s="29">
        <v>120000</v>
      </c>
      <c r="F96" s="29">
        <v>30000</v>
      </c>
      <c r="G96" s="29">
        <v>30000</v>
      </c>
      <c r="H96" s="29">
        <v>420000</v>
      </c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s="22" customFormat="1" x14ac:dyDescent="0.4">
      <c r="A97" s="9"/>
      <c r="B97" s="2">
        <v>4</v>
      </c>
      <c r="C97" s="9" t="s">
        <v>17</v>
      </c>
      <c r="D97" s="23">
        <f>SUM(D98:D101)</f>
        <v>1731970</v>
      </c>
      <c r="E97" s="23">
        <f>SUM(E98:E101)</f>
        <v>427674.3</v>
      </c>
      <c r="F97" s="23">
        <f>SUM(F98:F101)</f>
        <v>91916.7</v>
      </c>
      <c r="G97" s="23">
        <f t="shared" ref="G97" si="8">SUM(G98:G101)</f>
        <v>0</v>
      </c>
      <c r="H97" s="23">
        <f>SUM(H98:H101)</f>
        <v>1212379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ht="39" x14ac:dyDescent="0.4">
      <c r="A98" s="6" t="s">
        <v>37</v>
      </c>
      <c r="B98" s="3">
        <v>1</v>
      </c>
      <c r="C98" s="35" t="s">
        <v>27</v>
      </c>
      <c r="D98" s="26">
        <f>SUM(E98:H98)</f>
        <v>138000</v>
      </c>
      <c r="E98" s="27">
        <v>33810</v>
      </c>
      <c r="F98" s="27">
        <v>7590</v>
      </c>
      <c r="G98" s="27">
        <v>0</v>
      </c>
      <c r="H98" s="27">
        <v>96600</v>
      </c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4">
      <c r="A99" s="6" t="s">
        <v>42</v>
      </c>
      <c r="B99" s="3">
        <v>2</v>
      </c>
      <c r="C99" s="40" t="s">
        <v>28</v>
      </c>
      <c r="D99" s="26">
        <f>SUM(E99:H99)</f>
        <v>444640</v>
      </c>
      <c r="E99" s="27">
        <v>108936.8</v>
      </c>
      <c r="F99" s="27">
        <v>24455.200000000001</v>
      </c>
      <c r="G99" s="27">
        <v>0</v>
      </c>
      <c r="H99" s="27">
        <v>311248</v>
      </c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39.75" customHeight="1" x14ac:dyDescent="0.4">
      <c r="A100" s="15" t="s">
        <v>53</v>
      </c>
      <c r="B100" s="3">
        <v>3</v>
      </c>
      <c r="C100" s="40" t="s">
        <v>69</v>
      </c>
      <c r="D100" s="26">
        <f>SUM(E100:H100)</f>
        <v>1101230</v>
      </c>
      <c r="E100" s="27">
        <v>275307.5</v>
      </c>
      <c r="F100" s="27">
        <v>55061.5</v>
      </c>
      <c r="G100" s="27">
        <v>0</v>
      </c>
      <c r="H100" s="27">
        <v>770861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43.5" customHeight="1" x14ac:dyDescent="0.4">
      <c r="A101" s="15" t="s">
        <v>53</v>
      </c>
      <c r="B101" s="3">
        <v>4</v>
      </c>
      <c r="C101" s="40" t="s">
        <v>70</v>
      </c>
      <c r="D101" s="26">
        <f>SUM(E101:H101)</f>
        <v>48100</v>
      </c>
      <c r="E101" s="27">
        <v>9620</v>
      </c>
      <c r="F101" s="27">
        <v>4810</v>
      </c>
      <c r="G101" s="27">
        <v>0</v>
      </c>
      <c r="H101" s="27">
        <v>33670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s="22" customFormat="1" x14ac:dyDescent="0.4">
      <c r="A102" s="9"/>
      <c r="B102" s="2">
        <v>6</v>
      </c>
      <c r="C102" s="9" t="s">
        <v>18</v>
      </c>
      <c r="D102" s="23">
        <f>SUM(D103:D108)</f>
        <v>2363288</v>
      </c>
      <c r="E102" s="23">
        <f>SUM(E103:E108)</f>
        <v>386386.4</v>
      </c>
      <c r="F102" s="23">
        <f>SUM(F103:F108)</f>
        <v>127600</v>
      </c>
      <c r="G102" s="23">
        <f>SUM(G103:G108)</f>
        <v>195000</v>
      </c>
      <c r="H102" s="23">
        <f>SUM(H103:H108)</f>
        <v>1654301.6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39" x14ac:dyDescent="0.4">
      <c r="A103" s="6" t="s">
        <v>37</v>
      </c>
      <c r="B103" s="14">
        <v>1</v>
      </c>
      <c r="C103" s="41" t="s">
        <v>31</v>
      </c>
      <c r="D103" s="32">
        <f t="shared" ref="D103:D108" si="9">SUM(E103:H103)</f>
        <v>1152700</v>
      </c>
      <c r="E103" s="30">
        <v>186810</v>
      </c>
      <c r="F103" s="30">
        <v>59000</v>
      </c>
      <c r="G103" s="29">
        <v>100000</v>
      </c>
      <c r="H103" s="29">
        <v>806890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63" customHeight="1" x14ac:dyDescent="0.4">
      <c r="A104" s="6" t="s">
        <v>37</v>
      </c>
      <c r="B104" s="11">
        <v>2</v>
      </c>
      <c r="C104" s="17" t="s">
        <v>32</v>
      </c>
      <c r="D104" s="32">
        <f t="shared" si="9"/>
        <v>120507</v>
      </c>
      <c r="E104" s="29">
        <v>14652.1</v>
      </c>
      <c r="F104" s="29">
        <v>6500</v>
      </c>
      <c r="G104" s="29">
        <v>15000</v>
      </c>
      <c r="H104" s="29">
        <v>84354.9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57.75" x14ac:dyDescent="0.4">
      <c r="A105" s="6" t="s">
        <v>37</v>
      </c>
      <c r="B105" s="11">
        <v>3</v>
      </c>
      <c r="C105" s="17" t="s">
        <v>48</v>
      </c>
      <c r="D105" s="32">
        <f t="shared" si="9"/>
        <v>220237</v>
      </c>
      <c r="E105" s="29">
        <v>39571.1</v>
      </c>
      <c r="F105" s="29">
        <v>11500</v>
      </c>
      <c r="G105" s="29">
        <v>15000</v>
      </c>
      <c r="H105" s="29">
        <v>154165.9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96" customHeight="1" x14ac:dyDescent="0.4">
      <c r="A106" s="15" t="s">
        <v>42</v>
      </c>
      <c r="B106" s="11">
        <v>4</v>
      </c>
      <c r="C106" s="17" t="s">
        <v>49</v>
      </c>
      <c r="D106" s="32">
        <f t="shared" si="9"/>
        <v>283800</v>
      </c>
      <c r="E106" s="29">
        <v>50140</v>
      </c>
      <c r="F106" s="29">
        <v>15000</v>
      </c>
      <c r="G106" s="29">
        <v>20000</v>
      </c>
      <c r="H106" s="29">
        <v>198660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39" x14ac:dyDescent="0.4">
      <c r="A107" s="6" t="s">
        <v>37</v>
      </c>
      <c r="B107" s="3">
        <v>5</v>
      </c>
      <c r="C107" s="6" t="s">
        <v>50</v>
      </c>
      <c r="D107" s="26">
        <f t="shared" si="9"/>
        <v>326044</v>
      </c>
      <c r="E107" s="27">
        <v>62813.2</v>
      </c>
      <c r="F107" s="27">
        <v>20000</v>
      </c>
      <c r="G107" s="27">
        <v>15000</v>
      </c>
      <c r="H107" s="27">
        <v>228230.8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78" customHeight="1" x14ac:dyDescent="0.4">
      <c r="A108" s="15" t="s">
        <v>53</v>
      </c>
      <c r="B108" s="3">
        <v>6</v>
      </c>
      <c r="C108" s="6" t="s">
        <v>51</v>
      </c>
      <c r="D108" s="26">
        <f t="shared" si="9"/>
        <v>260000</v>
      </c>
      <c r="E108" s="27">
        <v>32400</v>
      </c>
      <c r="F108" s="27">
        <v>15600</v>
      </c>
      <c r="G108" s="27">
        <v>30000</v>
      </c>
      <c r="H108" s="27">
        <v>182000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s="22" customFormat="1" x14ac:dyDescent="0.4">
      <c r="A109" s="9"/>
      <c r="B109" s="2">
        <v>3</v>
      </c>
      <c r="C109" s="9" t="s">
        <v>19</v>
      </c>
      <c r="D109" s="23">
        <f>SUM(D110:D112)</f>
        <v>1430000</v>
      </c>
      <c r="E109" s="23">
        <f>SUM(E110:E112)</f>
        <v>152500</v>
      </c>
      <c r="F109" s="23">
        <f t="shared" ref="F109:G109" si="10">SUM(F110:F112)</f>
        <v>276500</v>
      </c>
      <c r="G109" s="23">
        <f t="shared" si="10"/>
        <v>0</v>
      </c>
      <c r="H109" s="23">
        <f>SUM(H110:H112)</f>
        <v>1001000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81.75" customHeight="1" x14ac:dyDescent="0.4">
      <c r="A110" s="6" t="s">
        <v>42</v>
      </c>
      <c r="B110" s="3">
        <v>1</v>
      </c>
      <c r="C110" s="35" t="s">
        <v>57</v>
      </c>
      <c r="D110" s="26">
        <f>SUM(E110:H110)</f>
        <v>770000</v>
      </c>
      <c r="E110" s="27">
        <v>77000</v>
      </c>
      <c r="F110" s="27">
        <v>154000</v>
      </c>
      <c r="G110" s="27">
        <v>0</v>
      </c>
      <c r="H110" s="27">
        <v>539000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96.75" customHeight="1" x14ac:dyDescent="0.4">
      <c r="A111" s="6" t="s">
        <v>42</v>
      </c>
      <c r="B111" s="3">
        <v>2</v>
      </c>
      <c r="C111" s="35" t="s">
        <v>56</v>
      </c>
      <c r="D111" s="26">
        <f>SUM(E111:H111)</f>
        <v>470000</v>
      </c>
      <c r="E111" s="27">
        <v>47000</v>
      </c>
      <c r="F111" s="27">
        <v>94000</v>
      </c>
      <c r="G111" s="27">
        <v>0</v>
      </c>
      <c r="H111" s="27">
        <v>329000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76.5" x14ac:dyDescent="0.4">
      <c r="A112" s="6" t="s">
        <v>37</v>
      </c>
      <c r="B112" s="3">
        <v>3</v>
      </c>
      <c r="C112" s="6" t="s">
        <v>80</v>
      </c>
      <c r="D112" s="26">
        <f>SUM(E112:H112)</f>
        <v>190000</v>
      </c>
      <c r="E112" s="27">
        <v>28500</v>
      </c>
      <c r="F112" s="27">
        <v>28500</v>
      </c>
      <c r="G112" s="27">
        <v>0</v>
      </c>
      <c r="H112" s="27">
        <v>133000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s="22" customFormat="1" x14ac:dyDescent="0.4">
      <c r="A113" s="9"/>
      <c r="B113" s="2">
        <v>7</v>
      </c>
      <c r="C113" s="9" t="s">
        <v>20</v>
      </c>
      <c r="D113" s="23">
        <f>SUM(D114:D120)</f>
        <v>1543021</v>
      </c>
      <c r="E113" s="23">
        <f>SUM(E114:E120)</f>
        <v>323773.3</v>
      </c>
      <c r="F113" s="23">
        <f>SUM(F114:F120)</f>
        <v>139133</v>
      </c>
      <c r="G113" s="23">
        <f t="shared" ref="G113" si="11">SUM(G114:G120)</f>
        <v>0</v>
      </c>
      <c r="H113" s="23">
        <f>SUM(H114:H120)</f>
        <v>1080114.7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39" x14ac:dyDescent="0.4">
      <c r="A114" s="6" t="s">
        <v>37</v>
      </c>
      <c r="B114" s="3">
        <v>1</v>
      </c>
      <c r="C114" s="6" t="s">
        <v>33</v>
      </c>
      <c r="D114" s="26">
        <f t="shared" ref="D114:D120" si="12">SUM(E114:H114)</f>
        <v>153653</v>
      </c>
      <c r="E114" s="27">
        <v>38095.9</v>
      </c>
      <c r="F114" s="27">
        <v>8000</v>
      </c>
      <c r="G114" s="27">
        <v>0</v>
      </c>
      <c r="H114" s="27">
        <v>107557.1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57.75" x14ac:dyDescent="0.4">
      <c r="A115" s="6" t="s">
        <v>37</v>
      </c>
      <c r="B115" s="3">
        <v>2</v>
      </c>
      <c r="C115" s="35" t="s">
        <v>74</v>
      </c>
      <c r="D115" s="26">
        <f t="shared" si="12"/>
        <v>277041</v>
      </c>
      <c r="E115" s="28">
        <v>55408.3</v>
      </c>
      <c r="F115" s="28">
        <v>27704</v>
      </c>
      <c r="G115" s="28">
        <v>0</v>
      </c>
      <c r="H115" s="28">
        <v>193928.7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57.75" x14ac:dyDescent="0.4">
      <c r="A116" s="6" t="s">
        <v>37</v>
      </c>
      <c r="B116" s="3">
        <v>3</v>
      </c>
      <c r="C116" s="35" t="s">
        <v>58</v>
      </c>
      <c r="D116" s="26">
        <f t="shared" si="12"/>
        <v>288709</v>
      </c>
      <c r="E116" s="27">
        <v>57742.7</v>
      </c>
      <c r="F116" s="27">
        <v>28870</v>
      </c>
      <c r="G116" s="27">
        <v>0</v>
      </c>
      <c r="H116" s="27">
        <v>202096.3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80.25" customHeight="1" x14ac:dyDescent="0.4">
      <c r="A117" s="12" t="s">
        <v>42</v>
      </c>
      <c r="B117" s="3">
        <v>4</v>
      </c>
      <c r="C117" s="35" t="s">
        <v>131</v>
      </c>
      <c r="D117" s="26">
        <f t="shared" si="12"/>
        <v>134100</v>
      </c>
      <c r="E117" s="28">
        <v>33525</v>
      </c>
      <c r="F117" s="28">
        <v>6705</v>
      </c>
      <c r="G117" s="27">
        <v>0</v>
      </c>
      <c r="H117" s="28">
        <v>93870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63.75" customHeight="1" x14ac:dyDescent="0.4">
      <c r="A118" s="6" t="s">
        <v>37</v>
      </c>
      <c r="B118" s="3">
        <v>5</v>
      </c>
      <c r="C118" s="37" t="s">
        <v>75</v>
      </c>
      <c r="D118" s="26">
        <f t="shared" si="12"/>
        <v>247841</v>
      </c>
      <c r="E118" s="28">
        <v>49568.3</v>
      </c>
      <c r="F118" s="28">
        <v>24784</v>
      </c>
      <c r="G118" s="27">
        <v>0</v>
      </c>
      <c r="H118" s="28">
        <v>173488.7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75.75" customHeight="1" x14ac:dyDescent="0.4">
      <c r="A119" s="15" t="s">
        <v>53</v>
      </c>
      <c r="B119" s="3">
        <v>6</v>
      </c>
      <c r="C119" s="37" t="s">
        <v>72</v>
      </c>
      <c r="D119" s="26">
        <f t="shared" si="12"/>
        <v>230700</v>
      </c>
      <c r="E119" s="28">
        <v>46140</v>
      </c>
      <c r="F119" s="28">
        <v>23070</v>
      </c>
      <c r="G119" s="27">
        <v>0</v>
      </c>
      <c r="H119" s="28">
        <v>161490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60.75" customHeight="1" x14ac:dyDescent="0.4">
      <c r="A120" s="15" t="s">
        <v>53</v>
      </c>
      <c r="B120" s="3">
        <v>7</v>
      </c>
      <c r="C120" s="37" t="s">
        <v>67</v>
      </c>
      <c r="D120" s="26">
        <f t="shared" si="12"/>
        <v>210977</v>
      </c>
      <c r="E120" s="28">
        <v>43293.1</v>
      </c>
      <c r="F120" s="28">
        <v>20000</v>
      </c>
      <c r="G120" s="27">
        <v>0</v>
      </c>
      <c r="H120" s="28">
        <v>147683.9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s="20" customFormat="1" x14ac:dyDescent="0.4">
      <c r="A121" s="8"/>
      <c r="B121" s="4">
        <f>B6+B11+B50+B54+B59+B63+B65+B74+B77+B82+B87+B94+B97+B102+B109+B113</f>
        <v>99</v>
      </c>
      <c r="C121" s="8" t="s">
        <v>21</v>
      </c>
      <c r="D121" s="33">
        <f>SUM(D6,D11,D50,D54,D59,D63,D65,D74,D77,D82,D87,D94,D97,D102,D109,D113)</f>
        <v>39018545.299999997</v>
      </c>
      <c r="E121" s="33">
        <f t="shared" ref="E121:G121" si="13">SUM(E6,E11,E50,E54,E59,E63,E65,E74,E77,E82,E87,E94,E97,E102,E109,E113)</f>
        <v>7930317.6200000001</v>
      </c>
      <c r="F121" s="33">
        <f t="shared" si="13"/>
        <v>3311816.7500000005</v>
      </c>
      <c r="G121" s="33">
        <f t="shared" si="13"/>
        <v>463429.22</v>
      </c>
      <c r="H121" s="33">
        <f>SUM(H6,H11,H50,H54,H59,H63,H65,H74,H77,H82,H87,H94,H97,H102,H109,H113)</f>
        <v>27312981.709999997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x14ac:dyDescent="0.4">
      <c r="A122" s="5"/>
      <c r="B122" s="5"/>
      <c r="C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x14ac:dyDescent="0.4">
      <c r="A123" s="5"/>
      <c r="B123" s="5"/>
      <c r="C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x14ac:dyDescent="0.4">
      <c r="A124" s="5"/>
      <c r="B124" s="5"/>
      <c r="C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x14ac:dyDescent="0.4">
      <c r="A125" s="5"/>
      <c r="B125" s="5"/>
      <c r="C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x14ac:dyDescent="0.4">
      <c r="A126" s="5"/>
      <c r="B126" s="5"/>
      <c r="C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x14ac:dyDescent="0.4">
      <c r="A127" s="5"/>
      <c r="B127" s="5"/>
      <c r="C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x14ac:dyDescent="0.4">
      <c r="A128" s="5"/>
      <c r="B128" s="5"/>
      <c r="C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x14ac:dyDescent="0.4">
      <c r="A129" s="5"/>
      <c r="B129" s="5"/>
      <c r="C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x14ac:dyDescent="0.4">
      <c r="A130" s="5"/>
      <c r="B130" s="5"/>
      <c r="C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x14ac:dyDescent="0.4">
      <c r="A131" s="5"/>
      <c r="B131" s="5"/>
      <c r="C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x14ac:dyDescent="0.4">
      <c r="A132" s="5"/>
      <c r="B132" s="5"/>
      <c r="C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x14ac:dyDescent="0.4">
      <c r="A133" s="5"/>
      <c r="B133" s="5"/>
      <c r="C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x14ac:dyDescent="0.4">
      <c r="A134" s="5"/>
      <c r="B134" s="5"/>
      <c r="C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x14ac:dyDescent="0.4">
      <c r="A135" s="5"/>
      <c r="B135" s="5"/>
      <c r="C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x14ac:dyDescent="0.4">
      <c r="A136" s="5"/>
      <c r="B136" s="5"/>
      <c r="C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x14ac:dyDescent="0.4">
      <c r="A137" s="5"/>
      <c r="B137" s="5"/>
      <c r="C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x14ac:dyDescent="0.4">
      <c r="A138" s="5"/>
      <c r="B138" s="5"/>
      <c r="C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x14ac:dyDescent="0.4">
      <c r="A139" s="5"/>
      <c r="B139" s="5"/>
      <c r="C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x14ac:dyDescent="0.4">
      <c r="A140" s="5"/>
      <c r="B140" s="5"/>
      <c r="C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x14ac:dyDescent="0.4">
      <c r="A141" s="5"/>
      <c r="B141" s="5"/>
      <c r="C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x14ac:dyDescent="0.4">
      <c r="A142" s="5"/>
      <c r="B142" s="5"/>
      <c r="C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x14ac:dyDescent="0.4">
      <c r="A143" s="5"/>
      <c r="B143" s="5"/>
      <c r="C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x14ac:dyDescent="0.4">
      <c r="A144" s="5"/>
      <c r="B144" s="5"/>
      <c r="C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x14ac:dyDescent="0.4">
      <c r="A145" s="5"/>
      <c r="B145" s="5"/>
      <c r="C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x14ac:dyDescent="0.4">
      <c r="A146" s="5"/>
      <c r="B146" s="5"/>
      <c r="C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x14ac:dyDescent="0.4">
      <c r="A147" s="5"/>
      <c r="B147" s="5"/>
      <c r="C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x14ac:dyDescent="0.4">
      <c r="A148" s="5"/>
      <c r="B148" s="5"/>
      <c r="C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x14ac:dyDescent="0.4">
      <c r="A149" s="5"/>
      <c r="B149" s="5"/>
      <c r="C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x14ac:dyDescent="0.4">
      <c r="A150" s="5"/>
      <c r="B150" s="5"/>
      <c r="C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x14ac:dyDescent="0.4">
      <c r="A151" s="5"/>
      <c r="B151" s="5"/>
      <c r="C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x14ac:dyDescent="0.4">
      <c r="A152" s="5"/>
      <c r="B152" s="5"/>
      <c r="C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x14ac:dyDescent="0.4">
      <c r="A153" s="5"/>
      <c r="B153" s="5"/>
      <c r="C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x14ac:dyDescent="0.4">
      <c r="A154" s="5"/>
      <c r="B154" s="5"/>
      <c r="C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x14ac:dyDescent="0.4">
      <c r="A155" s="5"/>
      <c r="B155" s="5"/>
      <c r="C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x14ac:dyDescent="0.4">
      <c r="A156" s="5"/>
      <c r="B156" s="5"/>
      <c r="C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x14ac:dyDescent="0.4">
      <c r="A157" s="5"/>
      <c r="B157" s="5"/>
      <c r="C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x14ac:dyDescent="0.4">
      <c r="A158" s="5"/>
      <c r="B158" s="5"/>
      <c r="C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x14ac:dyDescent="0.4">
      <c r="A159" s="5"/>
      <c r="B159" s="5"/>
      <c r="C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x14ac:dyDescent="0.4">
      <c r="A160" s="5"/>
      <c r="B160" s="5"/>
      <c r="C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x14ac:dyDescent="0.4">
      <c r="A161" s="5"/>
      <c r="B161" s="5"/>
      <c r="C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x14ac:dyDescent="0.4">
      <c r="A162" s="5"/>
      <c r="B162" s="5"/>
      <c r="C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x14ac:dyDescent="0.4">
      <c r="A163" s="5"/>
      <c r="B163" s="5"/>
      <c r="C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x14ac:dyDescent="0.4">
      <c r="A164" s="5"/>
      <c r="B164" s="5"/>
      <c r="C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x14ac:dyDescent="0.4">
      <c r="A165" s="5"/>
      <c r="B165" s="5"/>
      <c r="C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x14ac:dyDescent="0.4">
      <c r="A166" s="5"/>
      <c r="B166" s="5"/>
      <c r="C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x14ac:dyDescent="0.4">
      <c r="A167" s="5"/>
      <c r="B167" s="5"/>
      <c r="C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x14ac:dyDescent="0.4">
      <c r="A168" s="5"/>
      <c r="B168" s="5"/>
      <c r="C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x14ac:dyDescent="0.4">
      <c r="A169" s="5"/>
      <c r="B169" s="5"/>
      <c r="C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x14ac:dyDescent="0.4">
      <c r="A170" s="5"/>
      <c r="B170" s="5"/>
      <c r="C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x14ac:dyDescent="0.4">
      <c r="A171" s="5"/>
      <c r="B171" s="5"/>
      <c r="C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x14ac:dyDescent="0.4">
      <c r="A172" s="5"/>
      <c r="B172" s="5"/>
      <c r="C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x14ac:dyDescent="0.4">
      <c r="A173" s="5"/>
      <c r="B173" s="5"/>
      <c r="C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x14ac:dyDescent="0.4">
      <c r="A174" s="5"/>
      <c r="B174" s="5"/>
      <c r="C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x14ac:dyDescent="0.4">
      <c r="A175" s="5"/>
      <c r="B175" s="5"/>
      <c r="C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x14ac:dyDescent="0.4">
      <c r="A176" s="5"/>
      <c r="B176" s="5"/>
      <c r="C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x14ac:dyDescent="0.4">
      <c r="A177" s="5"/>
      <c r="B177" s="5"/>
      <c r="C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x14ac:dyDescent="0.4">
      <c r="A178" s="5"/>
      <c r="B178" s="5"/>
      <c r="C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x14ac:dyDescent="0.4">
      <c r="A179" s="5"/>
      <c r="B179" s="5"/>
      <c r="C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x14ac:dyDescent="0.4">
      <c r="A180" s="5"/>
      <c r="B180" s="5"/>
      <c r="C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x14ac:dyDescent="0.4">
      <c r="A181" s="5"/>
      <c r="B181" s="5"/>
      <c r="C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x14ac:dyDescent="0.4">
      <c r="A182" s="5"/>
      <c r="B182" s="5"/>
      <c r="C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x14ac:dyDescent="0.4">
      <c r="A183" s="5"/>
      <c r="B183" s="5"/>
      <c r="C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x14ac:dyDescent="0.4">
      <c r="A184" s="5"/>
      <c r="B184" s="5"/>
      <c r="C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x14ac:dyDescent="0.4">
      <c r="A185" s="5"/>
      <c r="B185" s="5"/>
      <c r="C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x14ac:dyDescent="0.4">
      <c r="A186" s="5"/>
      <c r="B186" s="5"/>
      <c r="C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x14ac:dyDescent="0.4">
      <c r="A187" s="5"/>
      <c r="B187" s="5"/>
      <c r="C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x14ac:dyDescent="0.4">
      <c r="A188" s="5"/>
      <c r="B188" s="5"/>
      <c r="C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x14ac:dyDescent="0.4">
      <c r="A189" s="5"/>
      <c r="B189" s="5"/>
      <c r="C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x14ac:dyDescent="0.4">
      <c r="A190" s="5"/>
      <c r="B190" s="5"/>
      <c r="C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x14ac:dyDescent="0.4">
      <c r="A191" s="5"/>
      <c r="B191" s="5"/>
      <c r="C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x14ac:dyDescent="0.4">
      <c r="A192" s="5"/>
      <c r="B192" s="5"/>
      <c r="C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x14ac:dyDescent="0.4">
      <c r="A193" s="5"/>
      <c r="B193" s="5"/>
      <c r="C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x14ac:dyDescent="0.4">
      <c r="A194" s="5"/>
      <c r="B194" s="5"/>
      <c r="C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x14ac:dyDescent="0.4">
      <c r="A195" s="5"/>
      <c r="B195" s="5"/>
      <c r="C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x14ac:dyDescent="0.4">
      <c r="A196" s="5"/>
      <c r="B196" s="5"/>
      <c r="C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x14ac:dyDescent="0.4">
      <c r="A197" s="5"/>
      <c r="B197" s="5"/>
      <c r="C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x14ac:dyDescent="0.4">
      <c r="A198" s="5"/>
      <c r="B198" s="5"/>
      <c r="C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x14ac:dyDescent="0.4">
      <c r="A199" s="5"/>
      <c r="B199" s="5"/>
      <c r="C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x14ac:dyDescent="0.4">
      <c r="A200" s="5"/>
      <c r="B200" s="5"/>
      <c r="C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x14ac:dyDescent="0.4">
      <c r="A201" s="5"/>
      <c r="B201" s="5"/>
      <c r="C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x14ac:dyDescent="0.4">
      <c r="A202" s="5"/>
      <c r="B202" s="5"/>
      <c r="C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x14ac:dyDescent="0.4">
      <c r="A203" s="5"/>
      <c r="B203" s="5"/>
      <c r="C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x14ac:dyDescent="0.4">
      <c r="A204" s="5"/>
      <c r="B204" s="5"/>
      <c r="C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x14ac:dyDescent="0.4">
      <c r="A205" s="5"/>
      <c r="B205" s="5"/>
      <c r="C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x14ac:dyDescent="0.4">
      <c r="A206" s="5"/>
      <c r="B206" s="5"/>
      <c r="C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x14ac:dyDescent="0.4">
      <c r="A207" s="5"/>
      <c r="B207" s="5"/>
      <c r="C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x14ac:dyDescent="0.4">
      <c r="A208" s="5"/>
      <c r="B208" s="5"/>
      <c r="C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x14ac:dyDescent="0.4">
      <c r="A209" s="5"/>
      <c r="B209" s="5"/>
      <c r="C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x14ac:dyDescent="0.4">
      <c r="A210" s="5"/>
      <c r="B210" s="5"/>
      <c r="C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x14ac:dyDescent="0.4">
      <c r="A211" s="5"/>
      <c r="B211" s="5"/>
      <c r="C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x14ac:dyDescent="0.4">
      <c r="A212" s="5"/>
      <c r="B212" s="5"/>
      <c r="C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x14ac:dyDescent="0.4">
      <c r="A213" s="5"/>
      <c r="B213" s="5"/>
      <c r="C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x14ac:dyDescent="0.4">
      <c r="A214" s="5"/>
      <c r="B214" s="5"/>
      <c r="C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x14ac:dyDescent="0.4">
      <c r="A215" s="5"/>
      <c r="B215" s="5"/>
      <c r="C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x14ac:dyDescent="0.4">
      <c r="A216" s="5"/>
      <c r="B216" s="5"/>
      <c r="C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x14ac:dyDescent="0.4">
      <c r="A217" s="5"/>
      <c r="B217" s="5"/>
      <c r="C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x14ac:dyDescent="0.4">
      <c r="A218" s="5"/>
      <c r="B218" s="5"/>
      <c r="C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x14ac:dyDescent="0.4">
      <c r="A219" s="5"/>
      <c r="B219" s="5"/>
      <c r="C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x14ac:dyDescent="0.4">
      <c r="A220" s="5"/>
      <c r="B220" s="5"/>
      <c r="C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x14ac:dyDescent="0.4">
      <c r="A221" s="5"/>
      <c r="B221" s="5"/>
      <c r="C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x14ac:dyDescent="0.4">
      <c r="A222" s="5"/>
      <c r="B222" s="5"/>
      <c r="C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x14ac:dyDescent="0.4">
      <c r="A223" s="5"/>
      <c r="B223" s="5"/>
      <c r="C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x14ac:dyDescent="0.4">
      <c r="A224" s="5"/>
      <c r="B224" s="5"/>
      <c r="C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x14ac:dyDescent="0.4">
      <c r="A225" s="5"/>
      <c r="B225" s="5"/>
      <c r="C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x14ac:dyDescent="0.4">
      <c r="A226" s="5"/>
      <c r="B226" s="5"/>
      <c r="C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x14ac:dyDescent="0.4">
      <c r="A227" s="5"/>
      <c r="B227" s="5"/>
      <c r="C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x14ac:dyDescent="0.4">
      <c r="A228" s="5"/>
      <c r="B228" s="5"/>
      <c r="C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x14ac:dyDescent="0.4">
      <c r="A229" s="5"/>
      <c r="B229" s="5"/>
      <c r="C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x14ac:dyDescent="0.4">
      <c r="A230" s="5"/>
      <c r="B230" s="5"/>
      <c r="C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x14ac:dyDescent="0.4">
      <c r="A231" s="5"/>
      <c r="B231" s="5"/>
      <c r="C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x14ac:dyDescent="0.4">
      <c r="A232" s="5"/>
      <c r="B232" s="5"/>
      <c r="C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x14ac:dyDescent="0.4">
      <c r="A233" s="5"/>
      <c r="B233" s="5"/>
      <c r="C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x14ac:dyDescent="0.4">
      <c r="A234" s="5"/>
      <c r="B234" s="5"/>
      <c r="C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x14ac:dyDescent="0.4">
      <c r="A235" s="5"/>
      <c r="B235" s="5"/>
      <c r="C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x14ac:dyDescent="0.4">
      <c r="A236" s="5"/>
      <c r="B236" s="5"/>
      <c r="C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x14ac:dyDescent="0.4">
      <c r="A237" s="5"/>
      <c r="B237" s="5"/>
      <c r="C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x14ac:dyDescent="0.4">
      <c r="A238" s="5"/>
      <c r="B238" s="5"/>
      <c r="C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x14ac:dyDescent="0.4">
      <c r="A239" s="5"/>
      <c r="B239" s="5"/>
      <c r="C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x14ac:dyDescent="0.4">
      <c r="A240" s="5"/>
      <c r="B240" s="5"/>
      <c r="C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x14ac:dyDescent="0.4">
      <c r="A241" s="5"/>
      <c r="B241" s="5"/>
      <c r="C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x14ac:dyDescent="0.4">
      <c r="A242" s="5"/>
      <c r="B242" s="5"/>
      <c r="C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x14ac:dyDescent="0.4">
      <c r="A243" s="5"/>
      <c r="B243" s="5"/>
      <c r="C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x14ac:dyDescent="0.4">
      <c r="A244" s="5"/>
      <c r="B244" s="5"/>
      <c r="C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x14ac:dyDescent="0.4">
      <c r="A245" s="5"/>
      <c r="B245" s="5"/>
      <c r="C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x14ac:dyDescent="0.4">
      <c r="A246" s="5"/>
      <c r="B246" s="5"/>
      <c r="C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x14ac:dyDescent="0.4">
      <c r="A247" s="5"/>
      <c r="B247" s="5"/>
      <c r="C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x14ac:dyDescent="0.4">
      <c r="A248" s="5"/>
      <c r="B248" s="5"/>
      <c r="C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x14ac:dyDescent="0.4">
      <c r="A249" s="5"/>
      <c r="B249" s="5"/>
      <c r="C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x14ac:dyDescent="0.4">
      <c r="A250" s="5"/>
      <c r="B250" s="5"/>
      <c r="C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x14ac:dyDescent="0.4">
      <c r="A251" s="5"/>
      <c r="B251" s="5"/>
      <c r="C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x14ac:dyDescent="0.4">
      <c r="A252" s="5"/>
      <c r="B252" s="5"/>
      <c r="C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x14ac:dyDescent="0.4">
      <c r="A253" s="5"/>
      <c r="B253" s="5"/>
      <c r="C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x14ac:dyDescent="0.4">
      <c r="A254" s="5"/>
      <c r="B254" s="5"/>
      <c r="C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x14ac:dyDescent="0.4">
      <c r="A255" s="5"/>
      <c r="B255" s="5"/>
      <c r="C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x14ac:dyDescent="0.4">
      <c r="A256" s="5"/>
      <c r="B256" s="5"/>
      <c r="C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x14ac:dyDescent="0.4">
      <c r="A257" s="5"/>
      <c r="B257" s="5"/>
      <c r="C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x14ac:dyDescent="0.4">
      <c r="A258" s="5"/>
      <c r="B258" s="5"/>
      <c r="C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x14ac:dyDescent="0.4">
      <c r="A259" s="5"/>
      <c r="B259" s="5"/>
      <c r="C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x14ac:dyDescent="0.4">
      <c r="A260" s="5"/>
      <c r="B260" s="5"/>
      <c r="C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x14ac:dyDescent="0.4">
      <c r="A261" s="5"/>
      <c r="B261" s="5"/>
      <c r="C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x14ac:dyDescent="0.4">
      <c r="A262" s="5"/>
      <c r="B262" s="5"/>
      <c r="C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x14ac:dyDescent="0.4">
      <c r="A263" s="5"/>
      <c r="B263" s="5"/>
      <c r="C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x14ac:dyDescent="0.4">
      <c r="A264" s="5"/>
      <c r="B264" s="5"/>
      <c r="C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x14ac:dyDescent="0.4">
      <c r="A265" s="5"/>
      <c r="B265" s="5"/>
      <c r="C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x14ac:dyDescent="0.4">
      <c r="A266" s="5"/>
      <c r="B266" s="5"/>
      <c r="C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x14ac:dyDescent="0.4">
      <c r="A267" s="5"/>
      <c r="B267" s="5"/>
      <c r="C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x14ac:dyDescent="0.4">
      <c r="A268" s="5"/>
      <c r="B268" s="5"/>
      <c r="C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x14ac:dyDescent="0.4">
      <c r="A269" s="5"/>
      <c r="B269" s="5"/>
      <c r="C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x14ac:dyDescent="0.4">
      <c r="A270" s="5"/>
      <c r="B270" s="5"/>
      <c r="C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x14ac:dyDescent="0.4">
      <c r="A271" s="5"/>
      <c r="B271" s="5"/>
      <c r="C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x14ac:dyDescent="0.4">
      <c r="A272" s="5"/>
      <c r="B272" s="5"/>
      <c r="C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x14ac:dyDescent="0.4">
      <c r="A273" s="5"/>
      <c r="B273" s="5"/>
      <c r="C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x14ac:dyDescent="0.4">
      <c r="A274" s="5"/>
      <c r="B274" s="5"/>
      <c r="C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x14ac:dyDescent="0.4">
      <c r="A275" s="5"/>
      <c r="B275" s="5"/>
      <c r="C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x14ac:dyDescent="0.4">
      <c r="A276" s="5"/>
      <c r="B276" s="5"/>
      <c r="C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x14ac:dyDescent="0.4">
      <c r="A277" s="5"/>
      <c r="B277" s="5"/>
      <c r="C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x14ac:dyDescent="0.4">
      <c r="A278" s="5"/>
      <c r="B278" s="5"/>
      <c r="C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x14ac:dyDescent="0.4">
      <c r="A279" s="5"/>
      <c r="B279" s="5"/>
      <c r="C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x14ac:dyDescent="0.4">
      <c r="A280" s="5"/>
      <c r="B280" s="5"/>
      <c r="C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x14ac:dyDescent="0.4">
      <c r="A281" s="5"/>
      <c r="B281" s="5"/>
      <c r="C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x14ac:dyDescent="0.4">
      <c r="A282" s="5"/>
      <c r="B282" s="5"/>
      <c r="C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x14ac:dyDescent="0.4">
      <c r="A283" s="5"/>
      <c r="B283" s="5"/>
      <c r="C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x14ac:dyDescent="0.4">
      <c r="A284" s="5"/>
      <c r="B284" s="5"/>
      <c r="C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x14ac:dyDescent="0.4">
      <c r="A285" s="5"/>
      <c r="B285" s="5"/>
      <c r="C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x14ac:dyDescent="0.4">
      <c r="A286" s="5"/>
      <c r="B286" s="5"/>
      <c r="C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x14ac:dyDescent="0.4">
      <c r="A287" s="5"/>
      <c r="B287" s="5"/>
      <c r="C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x14ac:dyDescent="0.4">
      <c r="A288" s="5"/>
      <c r="B288" s="5"/>
      <c r="C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x14ac:dyDescent="0.4">
      <c r="A289" s="5"/>
      <c r="B289" s="5"/>
      <c r="C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x14ac:dyDescent="0.4">
      <c r="A290" s="5"/>
      <c r="B290" s="5"/>
      <c r="C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x14ac:dyDescent="0.4">
      <c r="A291" s="5"/>
      <c r="B291" s="5"/>
      <c r="C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x14ac:dyDescent="0.4">
      <c r="A292" s="5"/>
      <c r="B292" s="5"/>
      <c r="C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x14ac:dyDescent="0.4">
      <c r="A293" s="5"/>
      <c r="B293" s="5"/>
      <c r="C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x14ac:dyDescent="0.4">
      <c r="A294" s="5"/>
      <c r="B294" s="5"/>
      <c r="C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x14ac:dyDescent="0.4">
      <c r="A295" s="5"/>
      <c r="B295" s="5"/>
      <c r="C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x14ac:dyDescent="0.4">
      <c r="A296" s="5"/>
      <c r="B296" s="5"/>
      <c r="C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x14ac:dyDescent="0.4">
      <c r="A297" s="5"/>
      <c r="B297" s="5"/>
      <c r="C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x14ac:dyDescent="0.4">
      <c r="A298" s="5"/>
      <c r="B298" s="5"/>
      <c r="C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x14ac:dyDescent="0.4">
      <c r="A299" s="5"/>
      <c r="B299" s="5"/>
      <c r="C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x14ac:dyDescent="0.4">
      <c r="A300" s="5"/>
      <c r="B300" s="5"/>
      <c r="C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x14ac:dyDescent="0.4">
      <c r="A301" s="5"/>
      <c r="B301" s="5"/>
      <c r="C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x14ac:dyDescent="0.4">
      <c r="A302" s="5"/>
      <c r="B302" s="5"/>
      <c r="C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x14ac:dyDescent="0.4">
      <c r="A303" s="5"/>
      <c r="B303" s="5"/>
      <c r="C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x14ac:dyDescent="0.4">
      <c r="A304" s="5"/>
      <c r="B304" s="5"/>
      <c r="C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x14ac:dyDescent="0.4">
      <c r="A305" s="5"/>
      <c r="B305" s="5"/>
      <c r="C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x14ac:dyDescent="0.4">
      <c r="A306" s="5"/>
      <c r="B306" s="5"/>
      <c r="C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x14ac:dyDescent="0.4">
      <c r="A307" s="5"/>
      <c r="B307" s="5"/>
      <c r="C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x14ac:dyDescent="0.4">
      <c r="A308" s="5"/>
      <c r="B308" s="5"/>
      <c r="C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x14ac:dyDescent="0.4">
      <c r="A309" s="5"/>
      <c r="B309" s="5"/>
      <c r="C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x14ac:dyDescent="0.4">
      <c r="A310" s="5"/>
      <c r="B310" s="5"/>
      <c r="C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x14ac:dyDescent="0.4">
      <c r="A311" s="5"/>
      <c r="B311" s="5"/>
      <c r="C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x14ac:dyDescent="0.4">
      <c r="A312" s="5"/>
      <c r="B312" s="5"/>
      <c r="C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x14ac:dyDescent="0.4">
      <c r="A313" s="5"/>
      <c r="B313" s="5"/>
      <c r="C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x14ac:dyDescent="0.4">
      <c r="A314" s="5"/>
      <c r="B314" s="5"/>
      <c r="C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x14ac:dyDescent="0.4">
      <c r="A315" s="5"/>
      <c r="B315" s="5"/>
      <c r="C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x14ac:dyDescent="0.4">
      <c r="A316" s="5"/>
      <c r="B316" s="5"/>
      <c r="C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x14ac:dyDescent="0.4">
      <c r="A317" s="5"/>
      <c r="B317" s="5"/>
      <c r="C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x14ac:dyDescent="0.4">
      <c r="A318" s="5"/>
      <c r="B318" s="5"/>
      <c r="C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x14ac:dyDescent="0.4">
      <c r="A319" s="5"/>
      <c r="B319" s="5"/>
      <c r="C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x14ac:dyDescent="0.4">
      <c r="A320" s="5"/>
      <c r="B320" s="5"/>
      <c r="C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x14ac:dyDescent="0.4">
      <c r="A321" s="5"/>
      <c r="B321" s="5"/>
      <c r="C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x14ac:dyDescent="0.4">
      <c r="A322" s="5"/>
      <c r="B322" s="5"/>
      <c r="C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x14ac:dyDescent="0.4">
      <c r="A323" s="5"/>
      <c r="B323" s="5"/>
      <c r="C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x14ac:dyDescent="0.4">
      <c r="A324" s="5"/>
      <c r="B324" s="5"/>
      <c r="C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x14ac:dyDescent="0.4">
      <c r="A325" s="5"/>
      <c r="B325" s="5"/>
      <c r="C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x14ac:dyDescent="0.4">
      <c r="A326" s="5"/>
      <c r="B326" s="5"/>
      <c r="C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x14ac:dyDescent="0.4">
      <c r="A327" s="5"/>
      <c r="B327" s="5"/>
      <c r="C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x14ac:dyDescent="0.4">
      <c r="A328" s="5"/>
      <c r="B328" s="5"/>
      <c r="C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x14ac:dyDescent="0.4">
      <c r="A329" s="5"/>
      <c r="B329" s="5"/>
      <c r="C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x14ac:dyDescent="0.4">
      <c r="A330" s="5"/>
      <c r="B330" s="5"/>
      <c r="C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x14ac:dyDescent="0.4">
      <c r="A331" s="5"/>
      <c r="B331" s="5"/>
      <c r="C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x14ac:dyDescent="0.4">
      <c r="A332" s="5"/>
      <c r="B332" s="5"/>
      <c r="C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x14ac:dyDescent="0.4">
      <c r="A333" s="5"/>
      <c r="B333" s="5"/>
      <c r="C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x14ac:dyDescent="0.4">
      <c r="A334" s="5"/>
      <c r="B334" s="5"/>
      <c r="C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x14ac:dyDescent="0.4">
      <c r="A335" s="5"/>
      <c r="B335" s="5"/>
      <c r="C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x14ac:dyDescent="0.4">
      <c r="A336" s="5"/>
      <c r="B336" s="5"/>
      <c r="C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x14ac:dyDescent="0.4">
      <c r="A337" s="5"/>
      <c r="B337" s="5"/>
      <c r="C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x14ac:dyDescent="0.4">
      <c r="A338" s="5"/>
      <c r="B338" s="5"/>
      <c r="C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x14ac:dyDescent="0.4">
      <c r="A339" s="5"/>
      <c r="B339" s="5"/>
      <c r="C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x14ac:dyDescent="0.4">
      <c r="A340" s="5"/>
      <c r="B340" s="5"/>
      <c r="C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x14ac:dyDescent="0.4">
      <c r="A341" s="5"/>
      <c r="B341" s="5"/>
      <c r="C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x14ac:dyDescent="0.4">
      <c r="A342" s="5"/>
      <c r="B342" s="5"/>
      <c r="C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x14ac:dyDescent="0.4">
      <c r="A343" s="5"/>
      <c r="B343" s="5"/>
      <c r="C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x14ac:dyDescent="0.4">
      <c r="A344" s="5"/>
      <c r="B344" s="5"/>
      <c r="C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x14ac:dyDescent="0.4">
      <c r="A345" s="5"/>
      <c r="B345" s="5"/>
      <c r="C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x14ac:dyDescent="0.4">
      <c r="A346" s="5"/>
      <c r="B346" s="5"/>
      <c r="C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x14ac:dyDescent="0.4">
      <c r="A347" s="5"/>
      <c r="B347" s="5"/>
      <c r="C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x14ac:dyDescent="0.4">
      <c r="A348" s="5"/>
      <c r="B348" s="5"/>
      <c r="C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x14ac:dyDescent="0.4">
      <c r="A349" s="5"/>
      <c r="B349" s="5"/>
      <c r="C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x14ac:dyDescent="0.4">
      <c r="A350" s="5"/>
      <c r="B350" s="5"/>
      <c r="C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x14ac:dyDescent="0.4">
      <c r="A351" s="5"/>
      <c r="B351" s="5"/>
      <c r="C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x14ac:dyDescent="0.4">
      <c r="A352" s="5"/>
      <c r="B352" s="5"/>
      <c r="C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x14ac:dyDescent="0.4">
      <c r="A353" s="5"/>
      <c r="B353" s="5"/>
      <c r="C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x14ac:dyDescent="0.4">
      <c r="A354" s="5"/>
      <c r="B354" s="5"/>
      <c r="C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x14ac:dyDescent="0.4">
      <c r="A355" s="5"/>
      <c r="B355" s="5"/>
      <c r="C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x14ac:dyDescent="0.4">
      <c r="A356" s="5"/>
      <c r="B356" s="5"/>
      <c r="C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x14ac:dyDescent="0.4">
      <c r="A357" s="5"/>
      <c r="B357" s="5"/>
      <c r="C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x14ac:dyDescent="0.4">
      <c r="A358" s="5"/>
      <c r="B358" s="5"/>
      <c r="C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x14ac:dyDescent="0.4">
      <c r="A359" s="5"/>
      <c r="B359" s="5"/>
      <c r="C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x14ac:dyDescent="0.4">
      <c r="A360" s="5"/>
      <c r="B360" s="5"/>
      <c r="C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x14ac:dyDescent="0.4">
      <c r="A361" s="5"/>
      <c r="B361" s="5"/>
      <c r="C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x14ac:dyDescent="0.4">
      <c r="A362" s="5"/>
      <c r="B362" s="5"/>
      <c r="C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x14ac:dyDescent="0.4">
      <c r="A363" s="5"/>
      <c r="B363" s="5"/>
      <c r="C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x14ac:dyDescent="0.4">
      <c r="A364" s="5"/>
      <c r="B364" s="5"/>
      <c r="C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x14ac:dyDescent="0.4">
      <c r="A365" s="5"/>
      <c r="B365" s="5"/>
      <c r="C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x14ac:dyDescent="0.4">
      <c r="A366" s="5"/>
      <c r="B366" s="5"/>
      <c r="C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x14ac:dyDescent="0.4">
      <c r="A367" s="5"/>
      <c r="B367" s="5"/>
      <c r="C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x14ac:dyDescent="0.4">
      <c r="A368" s="5"/>
      <c r="B368" s="5"/>
      <c r="C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x14ac:dyDescent="0.4">
      <c r="A369" s="5"/>
      <c r="B369" s="5"/>
      <c r="C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x14ac:dyDescent="0.4">
      <c r="A370" s="5"/>
      <c r="B370" s="5"/>
      <c r="C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x14ac:dyDescent="0.4">
      <c r="A371" s="5"/>
      <c r="B371" s="5"/>
      <c r="C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x14ac:dyDescent="0.4">
      <c r="A372" s="5"/>
      <c r="B372" s="5"/>
      <c r="C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x14ac:dyDescent="0.4">
      <c r="A373" s="5"/>
      <c r="B373" s="5"/>
      <c r="C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x14ac:dyDescent="0.4">
      <c r="A374" s="5"/>
      <c r="B374" s="5"/>
      <c r="C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x14ac:dyDescent="0.4">
      <c r="A375" s="5"/>
      <c r="B375" s="5"/>
      <c r="C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x14ac:dyDescent="0.4">
      <c r="A376" s="5"/>
      <c r="B376" s="5"/>
      <c r="C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x14ac:dyDescent="0.4">
      <c r="A377" s="5"/>
      <c r="B377" s="5"/>
      <c r="C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x14ac:dyDescent="0.4">
      <c r="A378" s="5"/>
      <c r="B378" s="5"/>
      <c r="C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x14ac:dyDescent="0.4">
      <c r="A379" s="5"/>
      <c r="B379" s="5"/>
      <c r="C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x14ac:dyDescent="0.4">
      <c r="A380" s="5"/>
      <c r="B380" s="5"/>
      <c r="C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x14ac:dyDescent="0.4">
      <c r="A381" s="5"/>
      <c r="B381" s="5"/>
      <c r="C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x14ac:dyDescent="0.4">
      <c r="A382" s="5"/>
      <c r="B382" s="5"/>
      <c r="C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x14ac:dyDescent="0.4">
      <c r="A383" s="5"/>
      <c r="B383" s="5"/>
      <c r="C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x14ac:dyDescent="0.4">
      <c r="A384" s="5"/>
      <c r="B384" s="5"/>
      <c r="C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x14ac:dyDescent="0.4">
      <c r="A385" s="5"/>
      <c r="B385" s="5"/>
      <c r="C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x14ac:dyDescent="0.4">
      <c r="A386" s="5"/>
      <c r="B386" s="5"/>
      <c r="C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x14ac:dyDescent="0.4">
      <c r="A387" s="5"/>
      <c r="B387" s="5"/>
      <c r="C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x14ac:dyDescent="0.4">
      <c r="A388" s="5"/>
      <c r="B388" s="5"/>
      <c r="C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x14ac:dyDescent="0.4">
      <c r="A389" s="5"/>
      <c r="B389" s="5"/>
      <c r="C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x14ac:dyDescent="0.4">
      <c r="A390" s="5"/>
      <c r="B390" s="5"/>
      <c r="C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x14ac:dyDescent="0.4">
      <c r="A391" s="5"/>
      <c r="B391" s="5"/>
      <c r="C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x14ac:dyDescent="0.4">
      <c r="A392" s="5"/>
      <c r="B392" s="5"/>
      <c r="C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x14ac:dyDescent="0.4">
      <c r="A393" s="5"/>
      <c r="B393" s="5"/>
      <c r="C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x14ac:dyDescent="0.4">
      <c r="A394" s="5"/>
      <c r="B394" s="5"/>
      <c r="C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x14ac:dyDescent="0.4">
      <c r="A395" s="5"/>
      <c r="B395" s="5"/>
      <c r="C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x14ac:dyDescent="0.4">
      <c r="A396" s="5"/>
      <c r="B396" s="5"/>
      <c r="C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x14ac:dyDescent="0.4">
      <c r="A397" s="5"/>
      <c r="B397" s="5"/>
      <c r="C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x14ac:dyDescent="0.4">
      <c r="A398" s="5"/>
      <c r="B398" s="5"/>
      <c r="C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x14ac:dyDescent="0.4">
      <c r="A399" s="5"/>
      <c r="B399" s="5"/>
      <c r="C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x14ac:dyDescent="0.4">
      <c r="A400" s="5"/>
      <c r="B400" s="5"/>
      <c r="C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x14ac:dyDescent="0.4">
      <c r="A401" s="5"/>
      <c r="B401" s="5"/>
      <c r="C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x14ac:dyDescent="0.4">
      <c r="A402" s="5"/>
      <c r="B402" s="5"/>
      <c r="C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x14ac:dyDescent="0.4">
      <c r="A403" s="5"/>
      <c r="B403" s="5"/>
      <c r="C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x14ac:dyDescent="0.4">
      <c r="A404" s="5"/>
      <c r="B404" s="5"/>
      <c r="C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x14ac:dyDescent="0.4">
      <c r="A405" s="5"/>
      <c r="B405" s="5"/>
      <c r="C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x14ac:dyDescent="0.4">
      <c r="A406" s="5"/>
      <c r="B406" s="5"/>
      <c r="C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x14ac:dyDescent="0.4">
      <c r="A407" s="5"/>
      <c r="B407" s="5"/>
      <c r="C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x14ac:dyDescent="0.4">
      <c r="A408" s="5"/>
      <c r="B408" s="5"/>
      <c r="C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x14ac:dyDescent="0.4">
      <c r="A409" s="5"/>
      <c r="B409" s="5"/>
      <c r="C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x14ac:dyDescent="0.4">
      <c r="A410" s="5"/>
      <c r="B410" s="5"/>
      <c r="C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x14ac:dyDescent="0.4">
      <c r="A411" s="5"/>
      <c r="B411" s="5"/>
      <c r="C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x14ac:dyDescent="0.4">
      <c r="A412" s="5"/>
      <c r="B412" s="5"/>
      <c r="C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x14ac:dyDescent="0.4">
      <c r="A413" s="5"/>
      <c r="B413" s="5"/>
      <c r="C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x14ac:dyDescent="0.4">
      <c r="A414" s="5"/>
      <c r="B414" s="5"/>
      <c r="C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x14ac:dyDescent="0.4">
      <c r="A415" s="5"/>
      <c r="B415" s="5"/>
      <c r="C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x14ac:dyDescent="0.4">
      <c r="A416" s="5"/>
      <c r="B416" s="5"/>
      <c r="C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x14ac:dyDescent="0.4">
      <c r="A417" s="5"/>
      <c r="B417" s="5"/>
      <c r="C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x14ac:dyDescent="0.4">
      <c r="A418" s="5"/>
      <c r="B418" s="5"/>
      <c r="C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x14ac:dyDescent="0.4">
      <c r="A419" s="5"/>
      <c r="B419" s="5"/>
      <c r="C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x14ac:dyDescent="0.4">
      <c r="A420" s="5"/>
      <c r="B420" s="5"/>
      <c r="C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x14ac:dyDescent="0.4">
      <c r="A421" s="5"/>
      <c r="B421" s="5"/>
      <c r="C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x14ac:dyDescent="0.4">
      <c r="A422" s="5"/>
      <c r="B422" s="5"/>
      <c r="C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x14ac:dyDescent="0.4">
      <c r="A423" s="5"/>
      <c r="B423" s="5"/>
      <c r="C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x14ac:dyDescent="0.4">
      <c r="A424" s="5"/>
      <c r="B424" s="5"/>
      <c r="C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x14ac:dyDescent="0.4">
      <c r="A425" s="5"/>
      <c r="B425" s="5"/>
      <c r="C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x14ac:dyDescent="0.4">
      <c r="A426" s="5"/>
      <c r="B426" s="5"/>
      <c r="C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x14ac:dyDescent="0.4">
      <c r="A427" s="5"/>
      <c r="B427" s="5"/>
      <c r="C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x14ac:dyDescent="0.4">
      <c r="A428" s="5"/>
      <c r="B428" s="5"/>
      <c r="C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x14ac:dyDescent="0.4">
      <c r="A429" s="5"/>
      <c r="B429" s="5"/>
      <c r="C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x14ac:dyDescent="0.4">
      <c r="A430" s="5"/>
      <c r="B430" s="5"/>
      <c r="C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x14ac:dyDescent="0.4">
      <c r="A431" s="5"/>
      <c r="B431" s="5"/>
      <c r="C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x14ac:dyDescent="0.4">
      <c r="A432" s="5"/>
      <c r="B432" s="5"/>
      <c r="C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x14ac:dyDescent="0.4">
      <c r="A433" s="5"/>
      <c r="B433" s="5"/>
      <c r="C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x14ac:dyDescent="0.4">
      <c r="A434" s="5"/>
      <c r="B434" s="5"/>
      <c r="C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x14ac:dyDescent="0.4">
      <c r="A435" s="5"/>
      <c r="B435" s="5"/>
      <c r="C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x14ac:dyDescent="0.4">
      <c r="A436" s="5"/>
      <c r="B436" s="5"/>
      <c r="C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x14ac:dyDescent="0.4">
      <c r="A437" s="5"/>
      <c r="B437" s="5"/>
      <c r="C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x14ac:dyDescent="0.4">
      <c r="A438" s="5"/>
      <c r="B438" s="5"/>
      <c r="C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x14ac:dyDescent="0.4">
      <c r="A439" s="5"/>
      <c r="B439" s="5"/>
      <c r="C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x14ac:dyDescent="0.4">
      <c r="A440" s="5"/>
      <c r="B440" s="5"/>
      <c r="C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x14ac:dyDescent="0.4">
      <c r="A441" s="5"/>
      <c r="B441" s="5"/>
      <c r="C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x14ac:dyDescent="0.4">
      <c r="A442" s="5"/>
      <c r="B442" s="5"/>
      <c r="C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x14ac:dyDescent="0.4">
      <c r="A443" s="5"/>
      <c r="B443" s="5"/>
      <c r="C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x14ac:dyDescent="0.4">
      <c r="A444" s="5"/>
      <c r="B444" s="5"/>
      <c r="C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x14ac:dyDescent="0.4">
      <c r="A445" s="5"/>
      <c r="B445" s="5"/>
      <c r="C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x14ac:dyDescent="0.4">
      <c r="A446" s="5"/>
      <c r="B446" s="5"/>
      <c r="C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x14ac:dyDescent="0.4">
      <c r="A447" s="5"/>
      <c r="B447" s="5"/>
      <c r="C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x14ac:dyDescent="0.4">
      <c r="A448" s="5"/>
      <c r="B448" s="5"/>
      <c r="C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x14ac:dyDescent="0.4">
      <c r="A449" s="5"/>
      <c r="B449" s="5"/>
      <c r="C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x14ac:dyDescent="0.4">
      <c r="A450" s="5"/>
      <c r="B450" s="5"/>
      <c r="C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x14ac:dyDescent="0.4">
      <c r="A451" s="5"/>
      <c r="B451" s="5"/>
      <c r="C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x14ac:dyDescent="0.4">
      <c r="A452" s="5"/>
      <c r="B452" s="5"/>
      <c r="C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x14ac:dyDescent="0.4">
      <c r="A453" s="5"/>
      <c r="B453" s="5"/>
      <c r="C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x14ac:dyDescent="0.4">
      <c r="A454" s="5"/>
      <c r="B454" s="5"/>
      <c r="C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x14ac:dyDescent="0.4">
      <c r="A455" s="5"/>
      <c r="B455" s="5"/>
      <c r="C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x14ac:dyDescent="0.4">
      <c r="A456" s="5"/>
      <c r="B456" s="5"/>
      <c r="C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x14ac:dyDescent="0.4">
      <c r="A457" s="5"/>
      <c r="B457" s="5"/>
      <c r="C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x14ac:dyDescent="0.4">
      <c r="A458" s="5"/>
      <c r="B458" s="5"/>
      <c r="C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x14ac:dyDescent="0.4">
      <c r="A459" s="5"/>
      <c r="B459" s="5"/>
      <c r="C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x14ac:dyDescent="0.4">
      <c r="A460" s="5"/>
      <c r="B460" s="5"/>
      <c r="C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x14ac:dyDescent="0.4">
      <c r="A461" s="5"/>
      <c r="B461" s="5"/>
      <c r="C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x14ac:dyDescent="0.4">
      <c r="A462" s="5"/>
      <c r="B462" s="5"/>
      <c r="C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x14ac:dyDescent="0.4">
      <c r="A463" s="5"/>
      <c r="B463" s="5"/>
      <c r="C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x14ac:dyDescent="0.4">
      <c r="A464" s="5"/>
      <c r="B464" s="5"/>
      <c r="C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x14ac:dyDescent="0.4">
      <c r="A465" s="5"/>
      <c r="B465" s="5"/>
      <c r="C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x14ac:dyDescent="0.4">
      <c r="A466" s="5"/>
      <c r="B466" s="5"/>
      <c r="C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x14ac:dyDescent="0.4">
      <c r="A467" s="5"/>
      <c r="B467" s="5"/>
      <c r="C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x14ac:dyDescent="0.4">
      <c r="A468" s="5"/>
      <c r="B468" s="5"/>
      <c r="C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x14ac:dyDescent="0.4">
      <c r="A469" s="5"/>
      <c r="B469" s="5"/>
      <c r="C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x14ac:dyDescent="0.4">
      <c r="A470" s="5"/>
      <c r="B470" s="5"/>
      <c r="C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x14ac:dyDescent="0.4">
      <c r="A471" s="5"/>
      <c r="B471" s="5"/>
      <c r="C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x14ac:dyDescent="0.4">
      <c r="A472" s="5"/>
      <c r="B472" s="5"/>
      <c r="C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x14ac:dyDescent="0.4">
      <c r="A473" s="5"/>
      <c r="B473" s="5"/>
      <c r="C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x14ac:dyDescent="0.4">
      <c r="A474" s="5"/>
      <c r="B474" s="5"/>
      <c r="C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x14ac:dyDescent="0.4">
      <c r="A475" s="5"/>
      <c r="B475" s="5"/>
      <c r="C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x14ac:dyDescent="0.4">
      <c r="A476" s="5"/>
      <c r="B476" s="5"/>
      <c r="C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x14ac:dyDescent="0.4">
      <c r="A477" s="5"/>
      <c r="B477" s="5"/>
      <c r="C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x14ac:dyDescent="0.4">
      <c r="A478" s="5"/>
      <c r="B478" s="5"/>
      <c r="C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x14ac:dyDescent="0.4">
      <c r="A479" s="5"/>
      <c r="B479" s="5"/>
      <c r="C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x14ac:dyDescent="0.4">
      <c r="A480" s="5"/>
      <c r="B480" s="5"/>
      <c r="C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x14ac:dyDescent="0.4">
      <c r="A481" s="5"/>
      <c r="B481" s="5"/>
      <c r="C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x14ac:dyDescent="0.4">
      <c r="A482" s="5"/>
      <c r="B482" s="5"/>
      <c r="C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x14ac:dyDescent="0.4">
      <c r="A483" s="5"/>
      <c r="B483" s="5"/>
      <c r="C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x14ac:dyDescent="0.4">
      <c r="A484" s="5"/>
      <c r="B484" s="5"/>
      <c r="C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x14ac:dyDescent="0.4">
      <c r="A485" s="5"/>
      <c r="B485" s="5"/>
      <c r="C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x14ac:dyDescent="0.4">
      <c r="A486" s="5"/>
      <c r="B486" s="5"/>
      <c r="C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x14ac:dyDescent="0.4">
      <c r="A487" s="5"/>
      <c r="B487" s="5"/>
      <c r="C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x14ac:dyDescent="0.4">
      <c r="A488" s="5"/>
      <c r="B488" s="5"/>
      <c r="C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x14ac:dyDescent="0.4">
      <c r="A489" s="5"/>
      <c r="B489" s="5"/>
      <c r="C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x14ac:dyDescent="0.4">
      <c r="A490" s="5"/>
      <c r="B490" s="5"/>
      <c r="C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x14ac:dyDescent="0.4">
      <c r="A491" s="5"/>
      <c r="B491" s="5"/>
      <c r="C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x14ac:dyDescent="0.4">
      <c r="A492" s="5"/>
      <c r="B492" s="5"/>
      <c r="C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x14ac:dyDescent="0.4">
      <c r="A493" s="5"/>
      <c r="B493" s="5"/>
      <c r="C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x14ac:dyDescent="0.4">
      <c r="A494" s="5"/>
      <c r="B494" s="5"/>
      <c r="C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x14ac:dyDescent="0.4">
      <c r="A495" s="5"/>
      <c r="B495" s="5"/>
      <c r="C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x14ac:dyDescent="0.4">
      <c r="A496" s="5"/>
      <c r="B496" s="5"/>
      <c r="C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x14ac:dyDescent="0.4">
      <c r="A497" s="5"/>
      <c r="B497" s="5"/>
      <c r="C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x14ac:dyDescent="0.4">
      <c r="A498" s="5"/>
      <c r="B498" s="5"/>
      <c r="C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x14ac:dyDescent="0.4">
      <c r="A499" s="5"/>
      <c r="B499" s="5"/>
      <c r="C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x14ac:dyDescent="0.4">
      <c r="A500" s="5"/>
      <c r="B500" s="5"/>
      <c r="C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x14ac:dyDescent="0.4">
      <c r="A501" s="5"/>
      <c r="B501" s="5"/>
      <c r="C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x14ac:dyDescent="0.4">
      <c r="A502" s="5"/>
      <c r="B502" s="5"/>
      <c r="C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x14ac:dyDescent="0.4">
      <c r="A503" s="5"/>
      <c r="B503" s="5"/>
      <c r="C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x14ac:dyDescent="0.4">
      <c r="A504" s="5"/>
      <c r="B504" s="5"/>
      <c r="C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x14ac:dyDescent="0.4">
      <c r="A505" s="5"/>
      <c r="B505" s="5"/>
      <c r="C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x14ac:dyDescent="0.4">
      <c r="A506" s="5"/>
      <c r="B506" s="5"/>
      <c r="C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x14ac:dyDescent="0.4">
      <c r="A507" s="5"/>
      <c r="B507" s="5"/>
      <c r="C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x14ac:dyDescent="0.4">
      <c r="A508" s="5"/>
      <c r="B508" s="5"/>
      <c r="C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x14ac:dyDescent="0.4">
      <c r="A509" s="5"/>
      <c r="B509" s="5"/>
      <c r="C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</sheetData>
  <autoFilter ref="A6:R121"/>
  <mergeCells count="10">
    <mergeCell ref="E4:E5"/>
    <mergeCell ref="F4:F5"/>
    <mergeCell ref="G4:G5"/>
    <mergeCell ref="H4:H5"/>
    <mergeCell ref="A3:A5"/>
    <mergeCell ref="B3:B5"/>
    <mergeCell ref="C3:C5"/>
    <mergeCell ref="D3:D5"/>
    <mergeCell ref="E3:H3"/>
    <mergeCell ref="A1:H1"/>
  </mergeCells>
  <pageMargins left="0.43307086614173229" right="0.19685039370078741" top="0.39370078740157483" bottom="0.31496062992125984" header="0.31496062992125984" footer="0.31496062992125984"/>
  <pageSetup paperSize="9" scale="6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ПРОЕКТЫ-2022</vt:lpstr>
      <vt:lpstr>'ПРОЕКТЫ-2022'!Область_печати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2022-03-29T08:33:44Z</dcterms:modified>
</cp:coreProperties>
</file>